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прайс" sheetId="2" r:id="rId2"/>
    <sheet name="мой вариант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<sst xmlns="http://schemas.openxmlformats.org/spreadsheetml/2006/main" count="1026" uniqueCount="134">
  <si>
    <t>ООО «Торговый Дом ВГТ»</t>
  </si>
  <si>
    <t>ИНН 5038004853/КПП 503801001</t>
  </si>
  <si>
    <t>141231, Моск. обл., Пушкинский р-он, пос. Лесной, ул. Советская, д. 2.</t>
  </si>
  <si>
    <t>Тел./факс: (495) 993-06-08, 993-06-09, 993-06-10, 993-06-11, 993-06-12</t>
  </si>
  <si>
    <t>728-39-66, 109-72-59  многоканальный : 223-35-01</t>
  </si>
  <si>
    <t>7-90-84, 7-90-86 – (49653) для регионов, (253)  – для Москвы и Московской области</t>
  </si>
  <si>
    <t>e-mail: mail@vgtkraska.ru, http: www.vgtkraska.ru</t>
  </si>
  <si>
    <t>Наименование</t>
  </si>
  <si>
    <t>Фасовка (кг)</t>
  </si>
  <si>
    <t>Вид  упаковки</t>
  </si>
  <si>
    <t>Цена за ед.оптовая  с НДС (руб)</t>
  </si>
  <si>
    <t>Цена за ед.оптовая  без НДС   (руб)</t>
  </si>
  <si>
    <r>
      <t xml:space="preserve"> </t>
    </r>
    <r>
      <rPr>
        <b/>
        <i/>
        <sz val="8"/>
        <rFont val="Arial"/>
        <family val="2"/>
      </rPr>
      <t>Колеровочные краски</t>
    </r>
  </si>
  <si>
    <t>Колеровочный состав "BAU MASTER", №000, черный, 0.75 л</t>
  </si>
  <si>
    <t>Флакон  0.75 л</t>
  </si>
  <si>
    <t>Колеровочный состав "BAU MASTER", №101, золотисто-желтый, 0.75 л</t>
  </si>
  <si>
    <t>Колеровочный состав "BAU MASTER", №111, хромово-желтый, 0.75 л</t>
  </si>
  <si>
    <t>Колеровочный состав "BAU MASTER", №121, солнечно-желтый, 0.75 л</t>
  </si>
  <si>
    <t>Колеровочный состав "BAU MASTER", №131, сигнально-красный, 0.75 л</t>
  </si>
  <si>
    <t>Колеровочный состав "BAU MASTER", №141, кирпично-красный, 0.75 л</t>
  </si>
  <si>
    <t>Колеровочный состав "BAU MASTER", №171, лазурно-синий, 0.75 л</t>
  </si>
  <si>
    <t>Колеровочный состав "BAU MASTER", №323, оранжевый, 0.75 л</t>
  </si>
  <si>
    <t>Колеровочный состав "BAU MASTER", №414, топаз коричневый, 0.75 л</t>
  </si>
  <si>
    <t>Колеровочный состав "BAU MASTER", №515, лиственно-зеленый, 0.75 л</t>
  </si>
  <si>
    <t>Колеровочный состав "BAU MASTER", №525, зеленое яблоко, 0.75 л</t>
  </si>
  <si>
    <t>Колеровочный состав "BAU MASTER", №616, оливково-зеленый, 0.75 л</t>
  </si>
  <si>
    <t>Колеровочный состав "BAU MASTER", №676, морская волна, 0.75 л</t>
  </si>
  <si>
    <t>Колеровочный состав "BAU MASTER", №727, изумрудно-зеленый, 0.75 л</t>
  </si>
  <si>
    <t>Колеровочный состав "BAU MASTER", №919, табачно-коричневый, 0.75 л</t>
  </si>
  <si>
    <t>Колеровочный состав "BAU MASTER", №949, шоколадно-коричневый, 0.75 л</t>
  </si>
  <si>
    <t>Краски на акриловой основе</t>
  </si>
  <si>
    <t>Краска "BAU MASTER", DECKENFARBE, ГОЛУБКА, 3 л, в/э, потолочная, неист.</t>
  </si>
  <si>
    <t>JETO35 Ведро овал.</t>
  </si>
  <si>
    <t>Краска "BAU MASTER", DECKENFARBE, ГОЛУБКА, 5 л, в/э, потолочная, неист.</t>
  </si>
  <si>
    <t>JETO55 Ведро овал.</t>
  </si>
  <si>
    <t>Краска "BAU MASTER", DECKENFARBE, ГОЛУБКА, 10л, в/э, потолочная, неист.</t>
  </si>
  <si>
    <t>JETO110 Ведро овал.</t>
  </si>
  <si>
    <t>Краска "BAU MASTER", DECKENFARBE, ГОЛУБКА, 12 л, в/э, потолочная, неист.</t>
  </si>
  <si>
    <t>JETO125 Ведро овал.</t>
  </si>
  <si>
    <t>Краска "BAU MASTER", DECKENFARBE, ГОЛУБКА, 18 л, в/э, потолочная, неист.</t>
  </si>
  <si>
    <t>JETO180 Ведро овал.</t>
  </si>
  <si>
    <t>Краска "BAU MASTER", WANDFARBE, БЕЛОСНЕЖКА, 3 л, в/э, для вн/работ</t>
  </si>
  <si>
    <t>Краска "BAU MASTER", WANDFARBE, БЕЛОСНЕЖКА, 5 л, в/э, для вн/раб</t>
  </si>
  <si>
    <t>Краска "BAU MASTER", WANDFARBE, БЕЛОСНЕЖКА, 10 л, в/э, для вн/раб</t>
  </si>
  <si>
    <t>Краска "BAU MASTER", WANDFARBE, БЕЛОСНЕЖКА, 12 л, в/э, для вн/раб</t>
  </si>
  <si>
    <t>Краска "BAU MASTER", WANDFARBE, БЕЛОСНЕЖКА, 18 л, в/э, для вн/раб</t>
  </si>
  <si>
    <t>Краска "BAU MASTER", INNENFARBE, ЭДЕЛЬВЕЙС, Зл, в/э, интерьерная, моющаяся</t>
  </si>
  <si>
    <t>Краска "BAU MASTER", INNENFARBE, ЭДЕЛЬВЕЙС, 5л, в/э, интерьерная, моющаяся</t>
  </si>
  <si>
    <t>Краска "BAU MASTER", INNENFARBE, ЭДЕЛЬВЕЙС, 10л, в/э, интерьерная, моющаяся</t>
  </si>
  <si>
    <t>Краска "BAU MASTER", INNENFARBE, ЭДЕЛЬВЕЙС, 12 л, в/э, интерьерная, моющаяся</t>
  </si>
  <si>
    <t>Краска "BAU MASTER", iNNENFARBE, ЭДЕЛЬВЕЙС, 18 л, в/э, интерьерная, моющаяся</t>
  </si>
  <si>
    <r>
      <t xml:space="preserve">Краска "BAU MASTER", FASSADENFARBE, МОНБЛАН, 3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</si>
  <si>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5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</si>
  <si>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10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</si>
  <si>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12 л, в/э, фасадная, </t>
    </r>
    <r>
      <rPr>
        <sz val="7"/>
        <rFont val="Arial"/>
        <family val="2"/>
      </rPr>
      <t>атмосферостойкая</t>
    </r>
  </si>
  <si>
    <r>
      <t xml:space="preserve">Краска "BAU MASTER", FASSADENFARBE, МОНБЛАН, 18 л, в/э, фасадная, </t>
    </r>
    <r>
      <rPr>
        <sz val="7"/>
        <rFont val="Arial"/>
        <family val="2"/>
      </rPr>
      <t>атмосферостойкая</t>
    </r>
  </si>
  <si>
    <t>Краска "BAU MASTER", MATTLATEX, АРКТИКА, Зл, латексная, матовая, моющаяся</t>
  </si>
  <si>
    <t>Краска "BAU MASTER", MATTLATEX, АРКТИКА, 5 л, латексная, матовая, моющаяся</t>
  </si>
  <si>
    <t>Краска "BAU MASTER", MATTLATEX, АРКТИКА, 10 л, латексная, матовая, моющаяся</t>
  </si>
  <si>
    <t>Краска "BAU MASTER", MATTLATEX, АРКТИКА, 12 л, латексная, матовая, моющаяся</t>
  </si>
  <si>
    <t>Краска "BAU MASTER", MATTLATEX, АРКТИКА, 18 л, латексная, матовая, моющаяся</t>
  </si>
  <si>
    <t>Клеи акриловые</t>
  </si>
  <si>
    <t>Клей "BAU MASTER", для стеклообоев, Зкг</t>
  </si>
  <si>
    <t>Клей "BAU MASTER", для стеклообоев, 5 кг</t>
  </si>
  <si>
    <t>Клей "BAU MASTER", для стеклообоев, 12 кг</t>
  </si>
  <si>
    <t>Клей "BAU MASTER", для стеклообоев, 18 кг</t>
  </si>
  <si>
    <t>Клей "BAU MASTER", для линолеума и ковролина, 3 кг</t>
  </si>
  <si>
    <t>Клей "BAU MASTER", для линолеума и ковролина, 5 кг</t>
  </si>
  <si>
    <t>Клей "BAU MASTER", для линолеума и ковролина, 12 кг</t>
  </si>
  <si>
    <t>Клей "BAU MASTER", для линолеума и ковролина, 18 кг</t>
  </si>
  <si>
    <t>Клей "BAU MASTER" сухой, для виниловых обоев, 250 г, 6-8 рулонов</t>
  </si>
  <si>
    <t>Коробка</t>
  </si>
  <si>
    <t>Клей "BAU MASTER" сухой, для стеклообоев и флизелина, 500 г</t>
  </si>
  <si>
    <t>Клей "BAU MASTER" сухой, для флизелиновых обоев, 250 г</t>
  </si>
  <si>
    <t>Клей "BAU MASTER" , для ламината, 1 кг</t>
  </si>
  <si>
    <t xml:space="preserve">Овальная бутылка </t>
  </si>
  <si>
    <t>Клей ремонтно-монтажный "BAU MASTER" (бежевый) универсальный</t>
  </si>
  <si>
    <t>картридж 310 мл  по 12 шт</t>
  </si>
  <si>
    <t>Клей ремонтно-монтажный "BAU MASTER"(прозрачный) для общестроит.работ</t>
  </si>
  <si>
    <t>Клей ремонтно-монтажный "BAU MASTER" (прозрачный) для панелей и молдингов</t>
  </si>
  <si>
    <t>Клей ремонтно-монтажный "BAU MASTER"(серый) для тяжелых конструкций</t>
  </si>
  <si>
    <t>Грунтовки</t>
  </si>
  <si>
    <t>Грунт "BAU MASTER" Betokontakt, специальный адгезионный, 8 кг</t>
  </si>
  <si>
    <t>Грунт "BAU MASTER" Betokontakt, специальный адгезионный, 16 кг</t>
  </si>
  <si>
    <t>Грунтовка "BAU MASTER" Putzgrundierfarbe, адгезионная, 5л</t>
  </si>
  <si>
    <t>Грунтовка "BAU MASTER" Putzgrundierfarbe, адгезионная, 10л</t>
  </si>
  <si>
    <t>Грунтовка "BAU MASTER" Tiefgrund, глубокопроникающая, 5 л</t>
  </si>
  <si>
    <t xml:space="preserve">Канистра 5л </t>
  </si>
  <si>
    <t>Грунтовка "BAU MASTER" Tiefgrund, глубокопроникающая, 10 л</t>
  </si>
  <si>
    <t>Канистра 10л</t>
  </si>
  <si>
    <t>Шпатлевки</t>
  </si>
  <si>
    <t>Шпатлевка "BAU MASTER" SHELTON, универсальная для внутр.работ, 5 кг</t>
  </si>
  <si>
    <t xml:space="preserve">Круглое ведро 3,6 л  </t>
  </si>
  <si>
    <t>Шпатлевка "BAU MASTER" SHELTON, универсальная для внутр.работ, 28 кг</t>
  </si>
  <si>
    <t xml:space="preserve">Круглое ведро 18 л </t>
  </si>
  <si>
    <t>Шпатлевка "BAU MASTER" SHELTON, фасадная, 5 кг</t>
  </si>
  <si>
    <t xml:space="preserve">Круглое ведро 3,6 л </t>
  </si>
  <si>
    <t>Шпатлевка "BAU MASTER" SHELTON, фасадная, 28 кг</t>
  </si>
  <si>
    <t>Шпатлевка "BAU MASTER" ROCKPLAST, универсальная полимерная, 5 кг</t>
  </si>
  <si>
    <t>Шпатлевка "BAU MASTER" ROCKPLAST, универсальная полимерная, 28 кг</t>
  </si>
  <si>
    <t>Эмульсия защитная "BAU MASTER" WAXICOL, 750 мл</t>
  </si>
  <si>
    <t>Флакон 0,75л</t>
  </si>
  <si>
    <t>Декоративные покрытия</t>
  </si>
  <si>
    <t>штукатурка фактурная "BAU MASTER" TRAVERTINO ARMONIA</t>
  </si>
  <si>
    <t xml:space="preserve"> штукатурка венецианская под мрамор "BAU MASTER" MARMO GRAZIA</t>
  </si>
  <si>
    <t xml:space="preserve"> краска фактурная "BAU MASTER" RICCA IMMADGINARIO</t>
  </si>
  <si>
    <t xml:space="preserve"> штукатурка роллерная (размер зерна: 1,5-2мм) "BAU MASTER" CALCARE MELODIA</t>
  </si>
  <si>
    <t xml:space="preserve"> штукатурка роллерная (размер зерна: 2-2.5мм) "BAU MASTER" CALCARE MELODIA</t>
  </si>
  <si>
    <t>Герметики</t>
  </si>
  <si>
    <t>Герметик акриловый для нар/внутр. работ  паропроницаемый белый  BAU MASTER</t>
  </si>
  <si>
    <t>файл-пакет</t>
  </si>
  <si>
    <t>ведро 5 л без коробки</t>
  </si>
  <si>
    <t>ведро 11 л без коробки</t>
  </si>
  <si>
    <t>Герметик акриловый для нар/внутр. работ  пароизоляционный белый  BAU MASTER</t>
  </si>
  <si>
    <t>р/с 40702810904100142388 в банке "Возрождение" (ОАО) г.Москва</t>
  </si>
  <si>
    <t xml:space="preserve">к/с 30101810900000000181 БИК 044525181          </t>
  </si>
  <si>
    <t xml:space="preserve">Прайс-лист от 11 марта 2014 года на продукцию, производимую под торговой маркой  BAU MASTER                                                                                                        </t>
  </si>
  <si>
    <t>Клей для потолочных покрытий "BAU MASTER"</t>
  </si>
  <si>
    <t>ведро 1 л по 6 шт в коробке</t>
  </si>
  <si>
    <t xml:space="preserve">Прайс-лист от 16 июня  2014 года на продукцию, производимую под торговой маркой  BAU MASTER                                                                                                        </t>
  </si>
  <si>
    <t>файл-пакет по 18 шт</t>
  </si>
  <si>
    <t xml:space="preserve">Прайс-лист от 19 января 2015 года на продукцию, производимую под торговой маркой  BAU MASTER                                                                                                        </t>
  </si>
  <si>
    <t>Цена для Афолина</t>
  </si>
  <si>
    <t>Оптовая цена за ед.  с НДС (руб)</t>
  </si>
  <si>
    <t>Оптовая цена за ед.  без НДС НДС (руб)</t>
  </si>
  <si>
    <t>Отличие от цены Афолина</t>
  </si>
  <si>
    <t>ИНН 5038042418/КПП 503801001</t>
  </si>
  <si>
    <t>141231, Моск. обл., Пушкинский р-он, пос. Лесной, ул. Советская, д.1</t>
  </si>
  <si>
    <t>р/с 40702810504100142416 в банке "Возрождение" (ОАО)г.Москва</t>
  </si>
  <si>
    <t>к/с 30101810900000000181 БИК 044525181</t>
  </si>
  <si>
    <t>Тел./факс: (495)223-35-01 (до.132)</t>
  </si>
  <si>
    <t>% роста цены</t>
  </si>
  <si>
    <t>Цена от 16.06.2014</t>
  </si>
  <si>
    <t>Оптовая цена за ед.  без НДС (руб)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</si>
</sst>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22"/>
      <name val="Arial Cyr"/>
      <family val="2"/>
    </font>
    <font>
      <sz val="36"/>
      <name val="Arial"/>
      <family val="2"/>
    </font>
    <font>
      <b/>
      <sz val="22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1" xfId="0" applyFont="1" applyFill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2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2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vertical="top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2" fontId="24" fillId="0" borderId="14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/>
    </xf>
    <xf numFmtId="164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30" fillId="0" borderId="0" xfId="0" applyNumberFormat="1" applyFont="1" applyFill="1" applyBorder="1" applyAlignment="1">
      <alignment horizontal="left" vertical="top"/>
    </xf>
    <xf numFmtId="2" fontId="34" fillId="0" borderId="0" xfId="0" applyNumberFormat="1" applyFont="1" applyFill="1" applyBorder="1" applyAlignment="1">
      <alignment vertical="top" wrapText="1"/>
    </xf>
    <xf numFmtId="2" fontId="19" fillId="0" borderId="13" xfId="0" applyNumberFormat="1" applyFont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vertical="top"/>
    </xf>
    <xf numFmtId="2" fontId="33" fillId="0" borderId="0" xfId="0" applyNumberFormat="1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2" fontId="19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wrapText="1"/>
    </xf>
    <xf numFmtId="2" fontId="31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 horizontal="center" vertical="top" wrapText="1"/>
    </xf>
    <xf numFmtId="2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2" fontId="37" fillId="0" borderId="15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9" fillId="0" borderId="15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" fontId="30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wrapText="1"/>
    </xf>
    <xf numFmtId="2" fontId="34" fillId="0" borderId="0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2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0" fontId="19" fillId="0" borderId="10" xfId="0" applyNumberFormat="1" applyFont="1" applyFill="1" applyBorder="1" applyAlignment="1" applyProtection="1">
      <alignment wrapText="1"/>
      <protection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2" fontId="19" fillId="0" borderId="10" xfId="0" applyNumberFormat="1" applyFont="1" applyFill="1" applyBorder="1" applyAlignment="1" applyProtection="1">
      <alignment horizontal="center"/>
      <protection/>
    </xf>
    <xf numFmtId="0" fontId="19" fillId="0" borderId="13" xfId="0" applyNumberFormat="1" applyFont="1" applyFill="1" applyBorder="1" applyAlignment="1" applyProtection="1">
      <alignment horizontal="left"/>
      <protection/>
    </xf>
    <xf numFmtId="0" fontId="24" fillId="0" borderId="11" xfId="0" applyFont="1" applyBorder="1" applyAlignment="1">
      <alignment wrapText="1"/>
    </xf>
    <xf numFmtId="2" fontId="24" fillId="0" borderId="13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2" fontId="37" fillId="0" borderId="13" xfId="0" applyNumberFormat="1" applyFont="1" applyBorder="1" applyAlignment="1">
      <alignment horizontal="center" wrapText="1"/>
    </xf>
    <xf numFmtId="0" fontId="37" fillId="0" borderId="13" xfId="0" applyFont="1" applyBorder="1" applyAlignment="1">
      <alignment horizontal="left" wrapText="1"/>
    </xf>
    <xf numFmtId="2" fontId="37" fillId="0" borderId="15" xfId="0" applyNumberFormat="1" applyFont="1" applyFill="1" applyBorder="1" applyAlignment="1">
      <alignment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2" fontId="24" fillId="0" borderId="14" xfId="0" applyNumberFormat="1" applyFont="1" applyBorder="1" applyAlignment="1">
      <alignment horizontal="center" wrapText="1"/>
    </xf>
    <xf numFmtId="2" fontId="19" fillId="0" borderId="13" xfId="0" applyNumberFormat="1" applyFont="1" applyBorder="1" applyAlignment="1">
      <alignment horizontal="center" wrapText="1"/>
    </xf>
    <xf numFmtId="2" fontId="19" fillId="0" borderId="0" xfId="0" applyNumberFormat="1" applyFont="1" applyFill="1" applyAlignment="1">
      <alignment horizontal="center"/>
    </xf>
    <xf numFmtId="2" fontId="19" fillId="0" borderId="16" xfId="0" applyNumberFormat="1" applyFont="1" applyFill="1" applyBorder="1" applyAlignment="1">
      <alignment horizontal="center" wrapText="1"/>
    </xf>
    <xf numFmtId="2" fontId="25" fillId="0" borderId="15" xfId="0" applyNumberFormat="1" applyFont="1" applyBorder="1" applyAlignment="1">
      <alignment horizontal="center" wrapText="1"/>
    </xf>
    <xf numFmtId="2" fontId="25" fillId="0" borderId="16" xfId="0" applyNumberFormat="1" applyFont="1" applyBorder="1" applyAlignment="1">
      <alignment horizontal="center" wrapText="1"/>
    </xf>
    <xf numFmtId="2" fontId="19" fillId="0" borderId="15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2" fontId="19" fillId="0" borderId="0" xfId="0" applyNumberFormat="1" applyFont="1" applyFill="1" applyAlignment="1">
      <alignment/>
    </xf>
    <xf numFmtId="2" fontId="19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" fontId="19" fillId="0" borderId="18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 applyProtection="1">
      <alignment horizontal="left" wrapText="1"/>
      <protection/>
    </xf>
    <xf numFmtId="2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 applyProtection="1">
      <alignment horizontal="left" wrapText="1"/>
      <protection/>
    </xf>
    <xf numFmtId="2" fontId="19" fillId="0" borderId="2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 applyProtection="1">
      <alignment horizontal="left" wrapText="1"/>
      <protection/>
    </xf>
    <xf numFmtId="2" fontId="19" fillId="0" borderId="23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2" fontId="25" fillId="0" borderId="16" xfId="0" applyNumberFormat="1" applyFont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wrapText="1"/>
    </xf>
    <xf numFmtId="1" fontId="30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64" fontId="19" fillId="0" borderId="0" xfId="0" applyNumberFormat="1" applyFont="1" applyAlignment="1">
      <alignment/>
    </xf>
    <xf numFmtId="164" fontId="21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vertical="center"/>
    </xf>
    <xf numFmtId="0" fontId="19" fillId="0" borderId="15" xfId="0" applyFont="1" applyFill="1" applyBorder="1" applyAlignment="1">
      <alignment wrapText="1"/>
    </xf>
    <xf numFmtId="1" fontId="19" fillId="0" borderId="15" xfId="0" applyNumberFormat="1" applyFont="1" applyFill="1" applyBorder="1" applyAlignment="1">
      <alignment horizontal="center" wrapText="1"/>
    </xf>
    <xf numFmtId="164" fontId="19" fillId="0" borderId="15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2" fontId="25" fillId="0" borderId="20" xfId="0" applyNumberFormat="1" applyFont="1" applyBorder="1" applyAlignment="1">
      <alignment horizontal="center" wrapText="1"/>
    </xf>
    <xf numFmtId="2" fontId="25" fillId="0" borderId="26" xfId="0" applyNumberFormat="1" applyFont="1" applyBorder="1" applyAlignment="1">
      <alignment horizontal="center" wrapText="1"/>
    </xf>
    <xf numFmtId="2" fontId="25" fillId="0" borderId="23" xfId="0" applyNumberFormat="1" applyFont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0"/>
  <sheetViews>
    <sheetView zoomScalePageLayoutView="0" workbookViewId="0" topLeftCell="A235">
      <selection activeCell="H284" sqref="H284"/>
    </sheetView>
  </sheetViews>
  <sheetFormatPr defaultColWidth="8.125" defaultRowHeight="12.75"/>
  <cols>
    <col min="1" max="1" width="57.625" style="93" customWidth="1"/>
    <col min="2" max="2" width="7.125" style="117" customWidth="1"/>
    <col min="3" max="3" width="18.125" style="117" customWidth="1"/>
    <col min="4" max="4" width="9.375" style="125" customWidth="1"/>
    <col min="5" max="5" width="9.00390625" style="125" customWidth="1"/>
    <col min="6" max="6" width="8.125" style="93" customWidth="1"/>
    <col min="7" max="7" width="8.125" style="149" customWidth="1"/>
    <col min="8" max="8" width="8.125" style="154" customWidth="1"/>
    <col min="9" max="16384" width="8.125" style="93" customWidth="1"/>
  </cols>
  <sheetData>
    <row r="1" spans="1:250" s="74" customFormat="1" ht="15" customHeight="1">
      <c r="A1" s="69" t="s">
        <v>0</v>
      </c>
      <c r="B1" s="70"/>
      <c r="C1" s="71"/>
      <c r="D1" s="72"/>
      <c r="E1" s="73"/>
      <c r="F1" s="73"/>
      <c r="G1" s="145"/>
      <c r="H1" s="152"/>
      <c r="IG1" s="75"/>
      <c r="IH1" s="75"/>
      <c r="II1" s="75"/>
      <c r="IJ1" s="75"/>
      <c r="IK1" s="75"/>
      <c r="IL1" s="75"/>
      <c r="IM1" s="75"/>
      <c r="IN1" s="75"/>
      <c r="IO1" s="75"/>
      <c r="IP1" s="75"/>
    </row>
    <row r="2" spans="1:250" s="74" customFormat="1" ht="12" customHeight="1">
      <c r="A2" s="76" t="s">
        <v>1</v>
      </c>
      <c r="B2" s="77"/>
      <c r="C2" s="78"/>
      <c r="D2" s="47"/>
      <c r="E2" s="73"/>
      <c r="F2" s="73"/>
      <c r="G2" s="145"/>
      <c r="H2" s="152"/>
      <c r="IG2" s="75"/>
      <c r="IH2" s="75"/>
      <c r="II2" s="75"/>
      <c r="IJ2" s="75"/>
      <c r="IK2" s="75"/>
      <c r="IL2" s="75"/>
      <c r="IM2" s="75"/>
      <c r="IN2" s="75"/>
      <c r="IO2" s="75"/>
      <c r="IP2" s="75"/>
    </row>
    <row r="3" spans="1:250" s="74" customFormat="1" ht="10.5" customHeight="1">
      <c r="A3" s="79" t="s">
        <v>2</v>
      </c>
      <c r="B3" s="80"/>
      <c r="C3" s="79"/>
      <c r="D3" s="81"/>
      <c r="E3" s="73"/>
      <c r="F3" s="73"/>
      <c r="G3" s="145"/>
      <c r="H3" s="152"/>
      <c r="IG3" s="75"/>
      <c r="IH3" s="75"/>
      <c r="II3" s="75"/>
      <c r="IJ3" s="75"/>
      <c r="IK3" s="75"/>
      <c r="IL3" s="75"/>
      <c r="IM3" s="75"/>
      <c r="IN3" s="75"/>
      <c r="IO3" s="75"/>
      <c r="IP3" s="75"/>
    </row>
    <row r="4" spans="1:250" s="74" customFormat="1" ht="12.75" customHeight="1">
      <c r="A4" s="79" t="s">
        <v>114</v>
      </c>
      <c r="B4" s="80"/>
      <c r="C4" s="79"/>
      <c r="D4" s="82"/>
      <c r="E4" s="83"/>
      <c r="F4" s="83"/>
      <c r="G4" s="145"/>
      <c r="H4" s="152"/>
      <c r="IG4" s="75"/>
      <c r="IH4" s="75"/>
      <c r="II4" s="75"/>
      <c r="IJ4" s="75"/>
      <c r="IK4" s="75"/>
      <c r="IL4" s="75"/>
      <c r="IM4" s="75"/>
      <c r="IN4" s="75"/>
      <c r="IO4" s="75"/>
      <c r="IP4" s="75"/>
    </row>
    <row r="5" spans="1:250" s="74" customFormat="1" ht="10.5" customHeight="1">
      <c r="A5" s="79" t="s">
        <v>115</v>
      </c>
      <c r="B5" s="80"/>
      <c r="C5" s="79"/>
      <c r="D5" s="83"/>
      <c r="E5" s="83"/>
      <c r="F5" s="83"/>
      <c r="G5" s="145"/>
      <c r="H5" s="152"/>
      <c r="IG5" s="75"/>
      <c r="IH5" s="75"/>
      <c r="II5" s="75"/>
      <c r="IJ5" s="75"/>
      <c r="IK5" s="75"/>
      <c r="IL5" s="75"/>
      <c r="IM5" s="75"/>
      <c r="IN5" s="75"/>
      <c r="IO5" s="75"/>
      <c r="IP5" s="75"/>
    </row>
    <row r="6" spans="1:250" s="74" customFormat="1" ht="9.75" customHeight="1">
      <c r="A6" s="79" t="s">
        <v>3</v>
      </c>
      <c r="B6" s="80"/>
      <c r="C6" s="79"/>
      <c r="D6" s="83"/>
      <c r="E6" s="83"/>
      <c r="F6" s="83"/>
      <c r="G6" s="145"/>
      <c r="H6" s="152"/>
      <c r="IG6" s="75"/>
      <c r="IH6" s="75"/>
      <c r="II6" s="75"/>
      <c r="IJ6" s="75"/>
      <c r="IK6" s="75"/>
      <c r="IL6" s="75"/>
      <c r="IM6" s="75"/>
      <c r="IN6" s="75"/>
      <c r="IO6" s="75"/>
      <c r="IP6" s="75"/>
    </row>
    <row r="7" spans="1:250" s="74" customFormat="1" ht="9.75" customHeight="1">
      <c r="A7" s="79" t="s">
        <v>4</v>
      </c>
      <c r="B7" s="80"/>
      <c r="C7" s="79"/>
      <c r="D7" s="83"/>
      <c r="E7" s="83"/>
      <c r="F7" s="83"/>
      <c r="G7" s="145"/>
      <c r="H7" s="152"/>
      <c r="IG7" s="75"/>
      <c r="IH7" s="75"/>
      <c r="II7" s="75"/>
      <c r="IJ7" s="75"/>
      <c r="IK7" s="75"/>
      <c r="IL7" s="75"/>
      <c r="IM7" s="75"/>
      <c r="IN7" s="75"/>
      <c r="IO7" s="75"/>
      <c r="IP7" s="75"/>
    </row>
    <row r="8" spans="1:250" s="74" customFormat="1" ht="9.75" customHeight="1">
      <c r="A8" s="79" t="s">
        <v>5</v>
      </c>
      <c r="B8" s="80"/>
      <c r="C8" s="79"/>
      <c r="D8" s="84"/>
      <c r="E8" s="85"/>
      <c r="F8" s="47"/>
      <c r="G8" s="146"/>
      <c r="H8" s="152"/>
      <c r="IG8" s="75"/>
      <c r="IH8" s="75"/>
      <c r="II8" s="75"/>
      <c r="IJ8" s="75"/>
      <c r="IK8" s="75"/>
      <c r="IL8" s="75"/>
      <c r="IM8" s="75"/>
      <c r="IN8" s="75"/>
      <c r="IO8" s="75"/>
      <c r="IP8" s="75"/>
    </row>
    <row r="9" spans="1:250" s="74" customFormat="1" ht="10.5" customHeight="1">
      <c r="A9" s="79" t="s">
        <v>6</v>
      </c>
      <c r="B9" s="80"/>
      <c r="C9" s="79"/>
      <c r="D9" s="86"/>
      <c r="E9" s="87"/>
      <c r="F9" s="47"/>
      <c r="G9" s="147"/>
      <c r="H9" s="152"/>
      <c r="IG9" s="75"/>
      <c r="IH9" s="75"/>
      <c r="II9" s="75"/>
      <c r="IJ9" s="75"/>
      <c r="IK9" s="75"/>
      <c r="IL9" s="75"/>
      <c r="IM9" s="75"/>
      <c r="IN9" s="75"/>
      <c r="IO9" s="75"/>
      <c r="IP9" s="75"/>
    </row>
    <row r="10" spans="1:8" s="89" customFormat="1" ht="27" customHeight="1">
      <c r="A10" s="166" t="s">
        <v>116</v>
      </c>
      <c r="B10" s="166"/>
      <c r="C10" s="166"/>
      <c r="D10" s="88"/>
      <c r="E10" s="88"/>
      <c r="G10" s="148"/>
      <c r="H10" s="153"/>
    </row>
    <row r="11" spans="1:5" ht="43.5" customHeight="1">
      <c r="A11" s="90" t="s">
        <v>7</v>
      </c>
      <c r="B11" s="91" t="s">
        <v>8</v>
      </c>
      <c r="C11" s="92" t="s">
        <v>9</v>
      </c>
      <c r="D11" s="58" t="s">
        <v>10</v>
      </c>
      <c r="E11" s="58" t="s">
        <v>11</v>
      </c>
    </row>
    <row r="12" spans="1:5" ht="13.5" customHeight="1">
      <c r="A12" s="12" t="s">
        <v>12</v>
      </c>
      <c r="B12" s="94"/>
      <c r="C12" s="95"/>
      <c r="D12" s="96"/>
      <c r="E12" s="96"/>
    </row>
    <row r="13" spans="1:5" ht="15" customHeight="1">
      <c r="A13" s="97" t="s">
        <v>13</v>
      </c>
      <c r="B13" s="94">
        <v>1.02</v>
      </c>
      <c r="C13" s="95" t="s">
        <v>14</v>
      </c>
      <c r="D13" s="96">
        <v>116.8</v>
      </c>
      <c r="E13" s="96">
        <f>D13/1.18</f>
        <v>98.98305084745763</v>
      </c>
    </row>
    <row r="14" spans="1:5" ht="15" customHeight="1">
      <c r="A14" s="97" t="s">
        <v>15</v>
      </c>
      <c r="B14" s="94">
        <v>1.07</v>
      </c>
      <c r="C14" s="95" t="s">
        <v>14</v>
      </c>
      <c r="D14" s="96">
        <v>116.8</v>
      </c>
      <c r="E14" s="96">
        <f aca="true" t="shared" si="0" ref="E14:E54">D14/1.18</f>
        <v>98.98305084745763</v>
      </c>
    </row>
    <row r="15" spans="1:5" ht="15" customHeight="1">
      <c r="A15" s="97" t="s">
        <v>16</v>
      </c>
      <c r="B15" s="94">
        <v>1.04</v>
      </c>
      <c r="C15" s="95" t="s">
        <v>14</v>
      </c>
      <c r="D15" s="96">
        <v>116.8</v>
      </c>
      <c r="E15" s="96">
        <f t="shared" si="0"/>
        <v>98.98305084745763</v>
      </c>
    </row>
    <row r="16" spans="1:5" ht="15" customHeight="1">
      <c r="A16" s="97" t="s">
        <v>17</v>
      </c>
      <c r="B16" s="94">
        <v>1.12</v>
      </c>
      <c r="C16" s="95" t="s">
        <v>14</v>
      </c>
      <c r="D16" s="96">
        <v>116.8</v>
      </c>
      <c r="E16" s="96">
        <f t="shared" si="0"/>
        <v>98.98305084745763</v>
      </c>
    </row>
    <row r="17" spans="1:5" ht="15" customHeight="1">
      <c r="A17" s="97" t="s">
        <v>18</v>
      </c>
      <c r="B17" s="94">
        <v>1.07</v>
      </c>
      <c r="C17" s="95" t="s">
        <v>14</v>
      </c>
      <c r="D17" s="96">
        <v>116.8</v>
      </c>
      <c r="E17" s="96">
        <f t="shared" si="0"/>
        <v>98.98305084745763</v>
      </c>
    </row>
    <row r="18" spans="1:5" ht="15" customHeight="1">
      <c r="A18" s="97" t="s">
        <v>19</v>
      </c>
      <c r="B18" s="94">
        <v>1.05</v>
      </c>
      <c r="C18" s="95" t="s">
        <v>14</v>
      </c>
      <c r="D18" s="96">
        <v>116.8</v>
      </c>
      <c r="E18" s="96">
        <f t="shared" si="0"/>
        <v>98.98305084745763</v>
      </c>
    </row>
    <row r="19" spans="1:5" ht="15" customHeight="1">
      <c r="A19" s="97" t="s">
        <v>20</v>
      </c>
      <c r="B19" s="94">
        <v>1.07</v>
      </c>
      <c r="C19" s="95" t="s">
        <v>14</v>
      </c>
      <c r="D19" s="96">
        <v>116.8</v>
      </c>
      <c r="E19" s="96">
        <f t="shared" si="0"/>
        <v>98.98305084745763</v>
      </c>
    </row>
    <row r="20" spans="1:5" ht="15" customHeight="1">
      <c r="A20" s="97" t="s">
        <v>21</v>
      </c>
      <c r="B20" s="94">
        <v>1.12</v>
      </c>
      <c r="C20" s="95" t="s">
        <v>14</v>
      </c>
      <c r="D20" s="96">
        <v>116.8</v>
      </c>
      <c r="E20" s="96">
        <f t="shared" si="0"/>
        <v>98.98305084745763</v>
      </c>
    </row>
    <row r="21" spans="1:5" ht="15" customHeight="1">
      <c r="A21" s="97" t="s">
        <v>22</v>
      </c>
      <c r="B21" s="94">
        <v>1.11</v>
      </c>
      <c r="C21" s="95" t="s">
        <v>14</v>
      </c>
      <c r="D21" s="96">
        <v>116.8</v>
      </c>
      <c r="E21" s="96">
        <f t="shared" si="0"/>
        <v>98.98305084745763</v>
      </c>
    </row>
    <row r="22" spans="1:5" ht="15" customHeight="1">
      <c r="A22" s="97" t="s">
        <v>23</v>
      </c>
      <c r="B22" s="94">
        <v>1</v>
      </c>
      <c r="C22" s="95" t="s">
        <v>14</v>
      </c>
      <c r="D22" s="96">
        <v>116.8</v>
      </c>
      <c r="E22" s="96">
        <f t="shared" si="0"/>
        <v>98.98305084745763</v>
      </c>
    </row>
    <row r="23" spans="1:5" ht="15" customHeight="1">
      <c r="A23" s="97" t="s">
        <v>24</v>
      </c>
      <c r="B23" s="94">
        <v>1.12</v>
      </c>
      <c r="C23" s="95" t="s">
        <v>14</v>
      </c>
      <c r="D23" s="96">
        <v>116.8</v>
      </c>
      <c r="E23" s="96">
        <f t="shared" si="0"/>
        <v>98.98305084745763</v>
      </c>
    </row>
    <row r="24" spans="1:5" ht="15" customHeight="1">
      <c r="A24" s="97" t="s">
        <v>25</v>
      </c>
      <c r="B24" s="94">
        <v>1</v>
      </c>
      <c r="C24" s="95" t="s">
        <v>14</v>
      </c>
      <c r="D24" s="96">
        <v>116.8</v>
      </c>
      <c r="E24" s="96">
        <f t="shared" si="0"/>
        <v>98.98305084745763</v>
      </c>
    </row>
    <row r="25" spans="1:5" ht="15" customHeight="1">
      <c r="A25" s="97" t="s">
        <v>26</v>
      </c>
      <c r="B25" s="94">
        <v>1.12</v>
      </c>
      <c r="C25" s="95" t="s">
        <v>14</v>
      </c>
      <c r="D25" s="96">
        <v>116.8</v>
      </c>
      <c r="E25" s="96">
        <f t="shared" si="0"/>
        <v>98.98305084745763</v>
      </c>
    </row>
    <row r="26" spans="1:5" ht="15" customHeight="1">
      <c r="A26" s="97" t="s">
        <v>27</v>
      </c>
      <c r="B26" s="94">
        <v>1.12</v>
      </c>
      <c r="C26" s="95" t="s">
        <v>14</v>
      </c>
      <c r="D26" s="96">
        <v>116.8</v>
      </c>
      <c r="E26" s="96">
        <f t="shared" si="0"/>
        <v>98.98305084745763</v>
      </c>
    </row>
    <row r="27" spans="1:5" ht="15" customHeight="1">
      <c r="A27" s="97" t="s">
        <v>28</v>
      </c>
      <c r="B27" s="94">
        <v>1.12</v>
      </c>
      <c r="C27" s="95" t="s">
        <v>14</v>
      </c>
      <c r="D27" s="96">
        <v>116.8</v>
      </c>
      <c r="E27" s="96">
        <f t="shared" si="0"/>
        <v>98.98305084745763</v>
      </c>
    </row>
    <row r="28" spans="1:5" ht="15" customHeight="1">
      <c r="A28" s="97" t="s">
        <v>29</v>
      </c>
      <c r="B28" s="94">
        <v>1.13</v>
      </c>
      <c r="C28" s="95" t="s">
        <v>14</v>
      </c>
      <c r="D28" s="96">
        <v>116.8</v>
      </c>
      <c r="E28" s="96">
        <f t="shared" si="0"/>
        <v>98.98305084745763</v>
      </c>
    </row>
    <row r="29" spans="1:5" ht="15" customHeight="1">
      <c r="A29" s="15" t="s">
        <v>30</v>
      </c>
      <c r="B29" s="94"/>
      <c r="C29" s="95"/>
      <c r="D29" s="96"/>
      <c r="E29" s="96"/>
    </row>
    <row r="30" spans="1:5" ht="15" customHeight="1">
      <c r="A30" s="98" t="s">
        <v>31</v>
      </c>
      <c r="B30" s="99">
        <v>4.53</v>
      </c>
      <c r="C30" s="100" t="s">
        <v>32</v>
      </c>
      <c r="D30" s="96">
        <v>164.5</v>
      </c>
      <c r="E30" s="96">
        <f t="shared" si="0"/>
        <v>139.40677966101697</v>
      </c>
    </row>
    <row r="31" spans="1:5" ht="15" customHeight="1">
      <c r="A31" s="97" t="s">
        <v>33</v>
      </c>
      <c r="B31" s="99">
        <v>7.53</v>
      </c>
      <c r="C31" s="100" t="s">
        <v>34</v>
      </c>
      <c r="D31" s="96">
        <v>250.9</v>
      </c>
      <c r="E31" s="96">
        <f t="shared" si="0"/>
        <v>212.62711864406782</v>
      </c>
    </row>
    <row r="32" spans="1:5" ht="15" customHeight="1">
      <c r="A32" s="97" t="s">
        <v>35</v>
      </c>
      <c r="B32" s="99">
        <v>15</v>
      </c>
      <c r="C32" s="100" t="s">
        <v>36</v>
      </c>
      <c r="D32" s="96">
        <v>456.8</v>
      </c>
      <c r="E32" s="96">
        <f t="shared" si="0"/>
        <v>387.11864406779665</v>
      </c>
    </row>
    <row r="33" spans="1:5" ht="15" customHeight="1">
      <c r="A33" s="97" t="s">
        <v>37</v>
      </c>
      <c r="B33" s="99">
        <v>18</v>
      </c>
      <c r="C33" s="100" t="s">
        <v>38</v>
      </c>
      <c r="D33" s="96">
        <v>544.5</v>
      </c>
      <c r="E33" s="96">
        <f t="shared" si="0"/>
        <v>461.4406779661017</v>
      </c>
    </row>
    <row r="34" spans="1:5" ht="15" customHeight="1">
      <c r="A34" s="97" t="s">
        <v>39</v>
      </c>
      <c r="B34" s="99">
        <v>27.4</v>
      </c>
      <c r="C34" s="100" t="s">
        <v>40</v>
      </c>
      <c r="D34" s="96">
        <v>786.3</v>
      </c>
      <c r="E34" s="96">
        <f t="shared" si="0"/>
        <v>666.3559322033898</v>
      </c>
    </row>
    <row r="35" spans="1:5" ht="15" customHeight="1">
      <c r="A35" s="97" t="s">
        <v>41</v>
      </c>
      <c r="B35" s="99">
        <v>4.53</v>
      </c>
      <c r="C35" s="100" t="s">
        <v>32</v>
      </c>
      <c r="D35" s="96">
        <v>193.9</v>
      </c>
      <c r="E35" s="96">
        <f t="shared" si="0"/>
        <v>164.3220338983051</v>
      </c>
    </row>
    <row r="36" spans="1:5" ht="15" customHeight="1">
      <c r="A36" s="97" t="s">
        <v>42</v>
      </c>
      <c r="B36" s="99">
        <v>7.53</v>
      </c>
      <c r="C36" s="100" t="s">
        <v>34</v>
      </c>
      <c r="D36" s="96">
        <v>299.4</v>
      </c>
      <c r="E36" s="96">
        <f t="shared" si="0"/>
        <v>253.72881355932202</v>
      </c>
    </row>
    <row r="37" spans="1:5" ht="15" customHeight="1">
      <c r="A37" s="97" t="s">
        <v>43</v>
      </c>
      <c r="B37" s="99">
        <v>15</v>
      </c>
      <c r="C37" s="100" t="s">
        <v>36</v>
      </c>
      <c r="D37" s="96">
        <v>551.4</v>
      </c>
      <c r="E37" s="96">
        <f t="shared" si="0"/>
        <v>467.2881355932203</v>
      </c>
    </row>
    <row r="38" spans="1:5" ht="15" customHeight="1">
      <c r="A38" s="97" t="s">
        <v>44</v>
      </c>
      <c r="B38" s="99">
        <v>18</v>
      </c>
      <c r="C38" s="100" t="s">
        <v>38</v>
      </c>
      <c r="D38" s="96">
        <v>658.2</v>
      </c>
      <c r="E38" s="96">
        <f t="shared" si="0"/>
        <v>557.7966101694916</v>
      </c>
    </row>
    <row r="39" spans="1:5" ht="15" customHeight="1">
      <c r="A39" s="97" t="s">
        <v>45</v>
      </c>
      <c r="B39" s="99">
        <v>27.4</v>
      </c>
      <c r="C39" s="100" t="s">
        <v>40</v>
      </c>
      <c r="D39" s="96">
        <v>962.3</v>
      </c>
      <c r="E39" s="96">
        <f t="shared" si="0"/>
        <v>815.5084745762712</v>
      </c>
    </row>
    <row r="40" spans="1:5" ht="15" customHeight="1">
      <c r="A40" s="97" t="s">
        <v>46</v>
      </c>
      <c r="B40" s="94">
        <v>4.53</v>
      </c>
      <c r="C40" s="100" t="s">
        <v>32</v>
      </c>
      <c r="D40" s="96">
        <v>251.9</v>
      </c>
      <c r="E40" s="96">
        <f t="shared" si="0"/>
        <v>213.47457627118646</v>
      </c>
    </row>
    <row r="41" spans="1:5" ht="15" customHeight="1">
      <c r="A41" s="101" t="s">
        <v>47</v>
      </c>
      <c r="B41" s="94">
        <v>7.53</v>
      </c>
      <c r="C41" s="100" t="s">
        <v>34</v>
      </c>
      <c r="D41" s="96">
        <v>395.3</v>
      </c>
      <c r="E41" s="96">
        <f t="shared" si="0"/>
        <v>335</v>
      </c>
    </row>
    <row r="42" spans="1:5" ht="15" customHeight="1">
      <c r="A42" s="101" t="s">
        <v>48</v>
      </c>
      <c r="B42" s="94">
        <v>15</v>
      </c>
      <c r="C42" s="100" t="s">
        <v>36</v>
      </c>
      <c r="D42" s="96">
        <v>738.6</v>
      </c>
      <c r="E42" s="96">
        <f t="shared" si="0"/>
        <v>625.9322033898305</v>
      </c>
    </row>
    <row r="43" spans="1:5" ht="15" customHeight="1">
      <c r="A43" s="97" t="s">
        <v>49</v>
      </c>
      <c r="B43" s="94">
        <v>18</v>
      </c>
      <c r="C43" s="100" t="s">
        <v>38</v>
      </c>
      <c r="D43" s="96">
        <v>882.5</v>
      </c>
      <c r="E43" s="96">
        <f t="shared" si="0"/>
        <v>747.8813559322034</v>
      </c>
    </row>
    <row r="44" spans="1:5" ht="15" customHeight="1">
      <c r="A44" s="97" t="s">
        <v>50</v>
      </c>
      <c r="B44" s="99">
        <v>27.4</v>
      </c>
      <c r="C44" s="100" t="s">
        <v>40</v>
      </c>
      <c r="D44" s="96">
        <v>1259.9</v>
      </c>
      <c r="E44" s="96">
        <f t="shared" si="0"/>
        <v>1067.7118644067798</v>
      </c>
    </row>
    <row r="45" spans="1:5" ht="15" customHeight="1">
      <c r="A45" s="97" t="s">
        <v>51</v>
      </c>
      <c r="B45" s="99">
        <v>4.53</v>
      </c>
      <c r="C45" s="100" t="s">
        <v>32</v>
      </c>
      <c r="D45" s="96">
        <v>277.8</v>
      </c>
      <c r="E45" s="96">
        <f t="shared" si="0"/>
        <v>235.42372881355934</v>
      </c>
    </row>
    <row r="46" spans="1:5" ht="15" customHeight="1">
      <c r="A46" s="97" t="s">
        <v>52</v>
      </c>
      <c r="B46" s="99">
        <v>7.53</v>
      </c>
      <c r="C46" s="100" t="s">
        <v>34</v>
      </c>
      <c r="D46" s="96">
        <v>440.3</v>
      </c>
      <c r="E46" s="96">
        <f t="shared" si="0"/>
        <v>373.135593220339</v>
      </c>
    </row>
    <row r="47" spans="1:5" ht="15" customHeight="1">
      <c r="A47" s="97" t="s">
        <v>53</v>
      </c>
      <c r="B47" s="99">
        <v>15</v>
      </c>
      <c r="C47" s="100" t="s">
        <v>36</v>
      </c>
      <c r="D47" s="96">
        <v>830.7</v>
      </c>
      <c r="E47" s="96">
        <f t="shared" si="0"/>
        <v>703.9830508474577</v>
      </c>
    </row>
    <row r="48" spans="1:5" ht="15" customHeight="1">
      <c r="A48" s="97" t="s">
        <v>54</v>
      </c>
      <c r="B48" s="99">
        <v>18</v>
      </c>
      <c r="C48" s="100" t="s">
        <v>38</v>
      </c>
      <c r="D48" s="96">
        <v>992.9</v>
      </c>
      <c r="E48" s="96">
        <f t="shared" si="0"/>
        <v>841.4406779661017</v>
      </c>
    </row>
    <row r="49" spans="1:5" ht="15" customHeight="1">
      <c r="A49" s="97" t="s">
        <v>55</v>
      </c>
      <c r="B49" s="99">
        <v>27.4</v>
      </c>
      <c r="C49" s="100" t="s">
        <v>40</v>
      </c>
      <c r="D49" s="96">
        <v>1450.4</v>
      </c>
      <c r="E49" s="96">
        <f t="shared" si="0"/>
        <v>1229.1525423728815</v>
      </c>
    </row>
    <row r="50" spans="1:5" ht="15" customHeight="1">
      <c r="A50" s="97" t="s">
        <v>56</v>
      </c>
      <c r="B50" s="99">
        <v>4.53</v>
      </c>
      <c r="C50" s="100" t="s">
        <v>32</v>
      </c>
      <c r="D50" s="96">
        <v>271</v>
      </c>
      <c r="E50" s="96">
        <f t="shared" si="0"/>
        <v>229.66101694915255</v>
      </c>
    </row>
    <row r="51" spans="1:5" ht="15" customHeight="1">
      <c r="A51" s="97" t="s">
        <v>57</v>
      </c>
      <c r="B51" s="99">
        <v>7.53</v>
      </c>
      <c r="C51" s="100" t="s">
        <v>34</v>
      </c>
      <c r="D51" s="96">
        <v>427.7</v>
      </c>
      <c r="E51" s="96">
        <f t="shared" si="0"/>
        <v>362.4576271186441</v>
      </c>
    </row>
    <row r="52" spans="1:5" ht="15" customHeight="1">
      <c r="A52" s="97" t="s">
        <v>58</v>
      </c>
      <c r="B52" s="99">
        <v>15</v>
      </c>
      <c r="C52" s="100" t="s">
        <v>36</v>
      </c>
      <c r="D52" s="96">
        <v>803.8</v>
      </c>
      <c r="E52" s="96">
        <f t="shared" si="0"/>
        <v>681.1864406779661</v>
      </c>
    </row>
    <row r="53" spans="1:5" ht="15" customHeight="1">
      <c r="A53" s="97" t="s">
        <v>59</v>
      </c>
      <c r="B53" s="99">
        <v>18</v>
      </c>
      <c r="C53" s="100" t="s">
        <v>38</v>
      </c>
      <c r="D53" s="96">
        <v>960.3</v>
      </c>
      <c r="E53" s="96">
        <f t="shared" si="0"/>
        <v>813.8135593220339</v>
      </c>
    </row>
    <row r="54" spans="1:5" ht="15" customHeight="1">
      <c r="A54" s="97" t="s">
        <v>60</v>
      </c>
      <c r="B54" s="99">
        <v>27.4</v>
      </c>
      <c r="C54" s="100" t="s">
        <v>40</v>
      </c>
      <c r="D54" s="96">
        <v>1393.3</v>
      </c>
      <c r="E54" s="96">
        <f t="shared" si="0"/>
        <v>1180.7627118644068</v>
      </c>
    </row>
    <row r="55" spans="1:5" ht="15" customHeight="1">
      <c r="A55" s="97"/>
      <c r="B55" s="99"/>
      <c r="C55" s="100"/>
      <c r="D55" s="96"/>
      <c r="E55" s="96"/>
    </row>
    <row r="56" spans="1:5" ht="46.5" customHeight="1">
      <c r="A56" s="90" t="s">
        <v>7</v>
      </c>
      <c r="B56" s="91" t="s">
        <v>8</v>
      </c>
      <c r="C56" s="102" t="s">
        <v>9</v>
      </c>
      <c r="D56" s="58" t="s">
        <v>10</v>
      </c>
      <c r="E56" s="58" t="s">
        <v>11</v>
      </c>
    </row>
    <row r="57" spans="1:5" ht="13.5" customHeight="1">
      <c r="A57" s="19" t="s">
        <v>61</v>
      </c>
      <c r="B57" s="94"/>
      <c r="C57" s="103"/>
      <c r="D57" s="96"/>
      <c r="E57" s="96"/>
    </row>
    <row r="58" spans="1:5" ht="15" customHeight="1">
      <c r="A58" s="97" t="s">
        <v>62</v>
      </c>
      <c r="B58" s="94">
        <v>3</v>
      </c>
      <c r="C58" s="100" t="s">
        <v>32</v>
      </c>
      <c r="D58" s="96">
        <v>170.6</v>
      </c>
      <c r="E58" s="96">
        <f aca="true" t="shared" si="1" ref="E58:E107">D58/1.18</f>
        <v>144.5762711864407</v>
      </c>
    </row>
    <row r="59" spans="1:5" ht="15" customHeight="1">
      <c r="A59" s="98" t="s">
        <v>63</v>
      </c>
      <c r="B59" s="94">
        <v>5</v>
      </c>
      <c r="C59" s="100" t="s">
        <v>34</v>
      </c>
      <c r="D59" s="96">
        <v>261.6</v>
      </c>
      <c r="E59" s="96">
        <f t="shared" si="1"/>
        <v>221.69491525423732</v>
      </c>
    </row>
    <row r="60" spans="1:5" ht="15" customHeight="1">
      <c r="A60" s="98" t="s">
        <v>64</v>
      </c>
      <c r="B60" s="94">
        <v>12</v>
      </c>
      <c r="C60" s="100" t="s">
        <v>38</v>
      </c>
      <c r="D60" s="96">
        <v>559.2</v>
      </c>
      <c r="E60" s="96">
        <f t="shared" si="1"/>
        <v>473.8983050847458</v>
      </c>
    </row>
    <row r="61" spans="1:5" ht="15" customHeight="1">
      <c r="A61" s="97" t="s">
        <v>65</v>
      </c>
      <c r="B61" s="94">
        <v>18</v>
      </c>
      <c r="C61" s="100" t="s">
        <v>40</v>
      </c>
      <c r="D61" s="96">
        <v>799.8</v>
      </c>
      <c r="E61" s="96">
        <f t="shared" si="1"/>
        <v>677.7966101694915</v>
      </c>
    </row>
    <row r="62" spans="1:5" ht="15" customHeight="1">
      <c r="A62" s="97" t="s">
        <v>66</v>
      </c>
      <c r="B62" s="94">
        <v>3</v>
      </c>
      <c r="C62" s="100" t="s">
        <v>32</v>
      </c>
      <c r="D62" s="96">
        <v>411.1</v>
      </c>
      <c r="E62" s="96">
        <f t="shared" si="1"/>
        <v>348.38983050847463</v>
      </c>
    </row>
    <row r="63" spans="1:5" ht="15" customHeight="1">
      <c r="A63" s="97" t="s">
        <v>67</v>
      </c>
      <c r="B63" s="94">
        <v>5</v>
      </c>
      <c r="C63" s="100" t="s">
        <v>34</v>
      </c>
      <c r="D63" s="96">
        <v>671.3</v>
      </c>
      <c r="E63" s="96">
        <f t="shared" si="1"/>
        <v>568.8983050847457</v>
      </c>
    </row>
    <row r="64" spans="1:5" ht="15" customHeight="1">
      <c r="A64" s="97" t="s">
        <v>68</v>
      </c>
      <c r="B64" s="94">
        <v>12</v>
      </c>
      <c r="C64" s="100" t="s">
        <v>38</v>
      </c>
      <c r="D64" s="96">
        <v>1500.7</v>
      </c>
      <c r="E64" s="96">
        <f t="shared" si="1"/>
        <v>1271.7796610169491</v>
      </c>
    </row>
    <row r="65" spans="1:5" ht="15" customHeight="1">
      <c r="A65" s="97" t="s">
        <v>69</v>
      </c>
      <c r="B65" s="94">
        <v>18</v>
      </c>
      <c r="C65" s="100" t="s">
        <v>40</v>
      </c>
      <c r="D65" s="96">
        <v>2212.6</v>
      </c>
      <c r="E65" s="96">
        <f t="shared" si="1"/>
        <v>1875.084745762712</v>
      </c>
    </row>
    <row r="66" spans="1:5" ht="15" customHeight="1">
      <c r="A66" s="97" t="s">
        <v>70</v>
      </c>
      <c r="B66" s="104">
        <v>0.25</v>
      </c>
      <c r="C66" s="105" t="s">
        <v>71</v>
      </c>
      <c r="D66" s="96">
        <v>75.2</v>
      </c>
      <c r="E66" s="96">
        <f t="shared" si="1"/>
        <v>63.72881355932204</v>
      </c>
    </row>
    <row r="67" spans="1:5" ht="15" customHeight="1">
      <c r="A67" s="97" t="s">
        <v>72</v>
      </c>
      <c r="B67" s="104">
        <v>0.5</v>
      </c>
      <c r="C67" s="105" t="s">
        <v>71</v>
      </c>
      <c r="D67" s="96">
        <v>196.8</v>
      </c>
      <c r="E67" s="96">
        <f t="shared" si="1"/>
        <v>166.77966101694918</v>
      </c>
    </row>
    <row r="68" spans="1:5" ht="15" customHeight="1">
      <c r="A68" s="97" t="s">
        <v>73</v>
      </c>
      <c r="B68" s="104">
        <v>0.25</v>
      </c>
      <c r="C68" s="105" t="s">
        <v>71</v>
      </c>
      <c r="D68" s="96">
        <v>77.1</v>
      </c>
      <c r="E68" s="96">
        <f t="shared" si="1"/>
        <v>65.33898305084746</v>
      </c>
    </row>
    <row r="69" spans="1:5" ht="15" customHeight="1">
      <c r="A69" s="97" t="s">
        <v>74</v>
      </c>
      <c r="B69" s="94">
        <v>1</v>
      </c>
      <c r="C69" s="100" t="s">
        <v>75</v>
      </c>
      <c r="D69" s="96">
        <v>145.9</v>
      </c>
      <c r="E69" s="96">
        <f t="shared" si="1"/>
        <v>123.64406779661019</v>
      </c>
    </row>
    <row r="70" spans="1:5" ht="21" customHeight="1">
      <c r="A70" s="106" t="s">
        <v>76</v>
      </c>
      <c r="B70" s="107">
        <v>0.5</v>
      </c>
      <c r="C70" s="108" t="s">
        <v>77</v>
      </c>
      <c r="D70" s="96">
        <v>54.6</v>
      </c>
      <c r="E70" s="96">
        <f t="shared" si="1"/>
        <v>46.27118644067797</v>
      </c>
    </row>
    <row r="71" spans="1:5" ht="21" customHeight="1">
      <c r="A71" s="109" t="s">
        <v>78</v>
      </c>
      <c r="B71" s="107">
        <v>0.3</v>
      </c>
      <c r="C71" s="108" t="s">
        <v>77</v>
      </c>
      <c r="D71" s="96">
        <v>79.1</v>
      </c>
      <c r="E71" s="96">
        <f t="shared" si="1"/>
        <v>67.03389830508475</v>
      </c>
    </row>
    <row r="72" spans="1:5" ht="25.5" customHeight="1">
      <c r="A72" s="106" t="s">
        <v>79</v>
      </c>
      <c r="B72" s="107">
        <v>0.3</v>
      </c>
      <c r="C72" s="108" t="s">
        <v>77</v>
      </c>
      <c r="D72" s="96">
        <v>79.1</v>
      </c>
      <c r="E72" s="96">
        <f t="shared" si="1"/>
        <v>67.03389830508475</v>
      </c>
    </row>
    <row r="73" spans="1:5" ht="25.5" customHeight="1">
      <c r="A73" s="109" t="s">
        <v>80</v>
      </c>
      <c r="B73" s="107">
        <v>0.5</v>
      </c>
      <c r="C73" s="108" t="s">
        <v>77</v>
      </c>
      <c r="D73" s="96">
        <v>54.6</v>
      </c>
      <c r="E73" s="96">
        <f t="shared" si="1"/>
        <v>46.27118644067797</v>
      </c>
    </row>
    <row r="74" spans="1:5" ht="25.5" customHeight="1">
      <c r="A74" s="110" t="s">
        <v>117</v>
      </c>
      <c r="B74" s="111">
        <v>1.7</v>
      </c>
      <c r="C74" s="112" t="s">
        <v>118</v>
      </c>
      <c r="D74" s="113">
        <f>69.5*1.2</f>
        <v>83.39999999999999</v>
      </c>
      <c r="E74" s="113">
        <f t="shared" si="1"/>
        <v>70.6779661016949</v>
      </c>
    </row>
    <row r="75" spans="1:5" ht="13.5" customHeight="1">
      <c r="A75" s="114" t="s">
        <v>81</v>
      </c>
      <c r="B75" s="94"/>
      <c r="C75" s="100"/>
      <c r="D75" s="96"/>
      <c r="E75" s="96"/>
    </row>
    <row r="76" spans="1:5" ht="13.5" customHeight="1">
      <c r="A76" s="97" t="s">
        <v>82</v>
      </c>
      <c r="B76" s="94">
        <v>8</v>
      </c>
      <c r="C76" s="100" t="s">
        <v>34</v>
      </c>
      <c r="D76" s="96">
        <v>574.7</v>
      </c>
      <c r="E76" s="96">
        <f t="shared" si="1"/>
        <v>487.0338983050848</v>
      </c>
    </row>
    <row r="77" spans="1:5" ht="13.5" customHeight="1">
      <c r="A77" s="97" t="s">
        <v>83</v>
      </c>
      <c r="B77" s="94">
        <v>16</v>
      </c>
      <c r="C77" s="100" t="s">
        <v>36</v>
      </c>
      <c r="D77" s="96">
        <v>1054.9</v>
      </c>
      <c r="E77" s="96">
        <f t="shared" si="1"/>
        <v>893.9830508474578</v>
      </c>
    </row>
    <row r="78" spans="1:5" ht="13.5" customHeight="1">
      <c r="A78" s="97" t="s">
        <v>84</v>
      </c>
      <c r="B78" s="94">
        <v>8</v>
      </c>
      <c r="C78" s="100" t="s">
        <v>34</v>
      </c>
      <c r="D78" s="96">
        <v>524.9</v>
      </c>
      <c r="E78" s="96">
        <f t="shared" si="1"/>
        <v>444.8305084745763</v>
      </c>
    </row>
    <row r="79" spans="1:5" ht="13.5" customHeight="1">
      <c r="A79" s="97" t="s">
        <v>85</v>
      </c>
      <c r="B79" s="94">
        <v>16</v>
      </c>
      <c r="C79" s="100" t="s">
        <v>36</v>
      </c>
      <c r="D79" s="96">
        <v>948.1</v>
      </c>
      <c r="E79" s="96">
        <f t="shared" si="1"/>
        <v>803.4745762711865</v>
      </c>
    </row>
    <row r="80" spans="1:5" ht="13.5" customHeight="1">
      <c r="A80" s="97" t="s">
        <v>86</v>
      </c>
      <c r="B80" s="94">
        <v>5</v>
      </c>
      <c r="C80" s="100" t="s">
        <v>87</v>
      </c>
      <c r="D80" s="96">
        <v>266</v>
      </c>
      <c r="E80" s="96">
        <f t="shared" si="1"/>
        <v>225.42372881355934</v>
      </c>
    </row>
    <row r="81" spans="1:5" ht="13.5" customHeight="1">
      <c r="A81" s="97" t="s">
        <v>88</v>
      </c>
      <c r="B81" s="94">
        <v>10</v>
      </c>
      <c r="C81" s="100" t="s">
        <v>89</v>
      </c>
      <c r="D81" s="96">
        <v>481.6</v>
      </c>
      <c r="E81" s="96">
        <f t="shared" si="1"/>
        <v>408.13559322033905</v>
      </c>
    </row>
    <row r="82" spans="1:5" ht="13.5" customHeight="1">
      <c r="A82" s="114" t="s">
        <v>90</v>
      </c>
      <c r="B82" s="94"/>
      <c r="C82" s="100"/>
      <c r="D82" s="96"/>
      <c r="E82" s="96"/>
    </row>
    <row r="83" spans="1:5" ht="15" customHeight="1">
      <c r="A83" s="97" t="s">
        <v>91</v>
      </c>
      <c r="B83" s="94">
        <v>5</v>
      </c>
      <c r="C83" s="100" t="s">
        <v>92</v>
      </c>
      <c r="D83" s="96">
        <v>186.2</v>
      </c>
      <c r="E83" s="96">
        <f t="shared" si="1"/>
        <v>157.79661016949152</v>
      </c>
    </row>
    <row r="84" spans="1:5" ht="15" customHeight="1">
      <c r="A84" s="97" t="s">
        <v>93</v>
      </c>
      <c r="B84" s="94">
        <v>28</v>
      </c>
      <c r="C84" s="100" t="s">
        <v>94</v>
      </c>
      <c r="D84" s="96">
        <v>821.1</v>
      </c>
      <c r="E84" s="96">
        <f t="shared" si="1"/>
        <v>695.8474576271187</v>
      </c>
    </row>
    <row r="85" spans="1:5" ht="15" customHeight="1">
      <c r="A85" s="97" t="s">
        <v>95</v>
      </c>
      <c r="B85" s="94">
        <v>5</v>
      </c>
      <c r="C85" s="100" t="s">
        <v>96</v>
      </c>
      <c r="D85" s="96">
        <v>248.9</v>
      </c>
      <c r="E85" s="96">
        <f t="shared" si="1"/>
        <v>210.93220338983053</v>
      </c>
    </row>
    <row r="86" spans="1:5" ht="15" customHeight="1">
      <c r="A86" s="97" t="s">
        <v>97</v>
      </c>
      <c r="B86" s="94">
        <v>28</v>
      </c>
      <c r="C86" s="100" t="s">
        <v>94</v>
      </c>
      <c r="D86" s="96">
        <v>1177</v>
      </c>
      <c r="E86" s="96">
        <f t="shared" si="1"/>
        <v>997.4576271186442</v>
      </c>
    </row>
    <row r="87" spans="1:5" ht="15" customHeight="1">
      <c r="A87" s="97" t="s">
        <v>98</v>
      </c>
      <c r="B87" s="94">
        <v>5</v>
      </c>
      <c r="C87" s="100" t="s">
        <v>96</v>
      </c>
      <c r="D87" s="96">
        <v>188.7</v>
      </c>
      <c r="E87" s="96">
        <f t="shared" si="1"/>
        <v>159.91525423728814</v>
      </c>
    </row>
    <row r="88" spans="1:5" ht="15" customHeight="1">
      <c r="A88" s="97" t="s">
        <v>99</v>
      </c>
      <c r="B88" s="94">
        <v>28</v>
      </c>
      <c r="C88" s="100" t="s">
        <v>94</v>
      </c>
      <c r="D88" s="96">
        <v>836.3</v>
      </c>
      <c r="E88" s="96">
        <f t="shared" si="1"/>
        <v>708.728813559322</v>
      </c>
    </row>
    <row r="89" spans="1:5" ht="15" customHeight="1">
      <c r="A89" s="97" t="s">
        <v>100</v>
      </c>
      <c r="B89" s="104">
        <v>0.75</v>
      </c>
      <c r="C89" s="105" t="s">
        <v>101</v>
      </c>
      <c r="D89" s="96">
        <v>110.6</v>
      </c>
      <c r="E89" s="96">
        <f t="shared" si="1"/>
        <v>93.72881355932203</v>
      </c>
    </row>
    <row r="90" spans="1:5" ht="13.5" customHeight="1">
      <c r="A90" s="114" t="s">
        <v>102</v>
      </c>
      <c r="B90" s="104"/>
      <c r="C90" s="105"/>
      <c r="D90" s="96"/>
      <c r="E90" s="96"/>
    </row>
    <row r="91" spans="1:5" ht="13.5" customHeight="1">
      <c r="A91" s="170" t="s">
        <v>103</v>
      </c>
      <c r="B91" s="115">
        <v>8</v>
      </c>
      <c r="C91" s="100" t="s">
        <v>34</v>
      </c>
      <c r="D91" s="96">
        <v>421.3</v>
      </c>
      <c r="E91" s="96">
        <f t="shared" si="1"/>
        <v>357.0338983050848</v>
      </c>
    </row>
    <row r="92" spans="1:5" ht="13.5" customHeight="1">
      <c r="A92" s="170"/>
      <c r="B92" s="107">
        <v>15</v>
      </c>
      <c r="C92" s="100" t="s">
        <v>36</v>
      </c>
      <c r="D92" s="96">
        <v>759.3</v>
      </c>
      <c r="E92" s="96">
        <f t="shared" si="1"/>
        <v>643.4745762711865</v>
      </c>
    </row>
    <row r="93" spans="1:5" ht="13.5" customHeight="1">
      <c r="A93" s="171" t="s">
        <v>104</v>
      </c>
      <c r="B93" s="116">
        <v>8</v>
      </c>
      <c r="C93" s="100" t="s">
        <v>34</v>
      </c>
      <c r="D93" s="96">
        <v>572.8</v>
      </c>
      <c r="E93" s="96">
        <f t="shared" si="1"/>
        <v>485.4237288135593</v>
      </c>
    </row>
    <row r="94" spans="1:5" ht="13.5" customHeight="1">
      <c r="A94" s="171"/>
      <c r="B94" s="116">
        <v>15</v>
      </c>
      <c r="C94" s="100" t="s">
        <v>36</v>
      </c>
      <c r="D94" s="96">
        <v>1078.2</v>
      </c>
      <c r="E94" s="96">
        <f t="shared" si="1"/>
        <v>913.7288135593221</v>
      </c>
    </row>
    <row r="95" spans="1:5" ht="13.5" customHeight="1">
      <c r="A95" s="172" t="s">
        <v>105</v>
      </c>
      <c r="B95" s="107">
        <v>8</v>
      </c>
      <c r="C95" s="100" t="s">
        <v>34</v>
      </c>
      <c r="D95" s="96">
        <v>464.2</v>
      </c>
      <c r="E95" s="96">
        <f t="shared" si="1"/>
        <v>393.3898305084746</v>
      </c>
    </row>
    <row r="96" spans="1:5" ht="13.5" customHeight="1">
      <c r="A96" s="172"/>
      <c r="B96" s="107">
        <v>15</v>
      </c>
      <c r="C96" s="100" t="s">
        <v>36</v>
      </c>
      <c r="D96" s="96">
        <v>840</v>
      </c>
      <c r="E96" s="96">
        <f t="shared" si="1"/>
        <v>711.8644067796611</v>
      </c>
    </row>
    <row r="97" spans="1:5" ht="13.5" customHeight="1">
      <c r="A97" s="172" t="s">
        <v>106</v>
      </c>
      <c r="B97" s="107">
        <v>8</v>
      </c>
      <c r="C97" s="100" t="s">
        <v>34</v>
      </c>
      <c r="D97" s="96">
        <v>484.8</v>
      </c>
      <c r="E97" s="96">
        <f t="shared" si="1"/>
        <v>410.8474576271187</v>
      </c>
    </row>
    <row r="98" spans="1:5" ht="13.5" customHeight="1">
      <c r="A98" s="172"/>
      <c r="B98" s="107">
        <v>15</v>
      </c>
      <c r="C98" s="100" t="s">
        <v>36</v>
      </c>
      <c r="D98" s="96">
        <v>878.9</v>
      </c>
      <c r="E98" s="96">
        <f t="shared" si="1"/>
        <v>744.8305084745763</v>
      </c>
    </row>
    <row r="99" spans="1:5" ht="13.5" customHeight="1">
      <c r="A99" s="172" t="s">
        <v>107</v>
      </c>
      <c r="B99" s="107">
        <v>8</v>
      </c>
      <c r="C99" s="100" t="s">
        <v>34</v>
      </c>
      <c r="D99" s="96">
        <v>484.8</v>
      </c>
      <c r="E99" s="96">
        <f t="shared" si="1"/>
        <v>410.8474576271187</v>
      </c>
    </row>
    <row r="100" spans="1:5" ht="13.5" customHeight="1">
      <c r="A100" s="172"/>
      <c r="B100" s="107">
        <v>15</v>
      </c>
      <c r="C100" s="100" t="s">
        <v>36</v>
      </c>
      <c r="D100" s="96">
        <v>878.9</v>
      </c>
      <c r="E100" s="96">
        <f t="shared" si="1"/>
        <v>744.8305084745763</v>
      </c>
    </row>
    <row r="101" spans="1:5" ht="11.25">
      <c r="A101" s="27" t="s">
        <v>108</v>
      </c>
      <c r="D101" s="96"/>
      <c r="E101" s="96"/>
    </row>
    <row r="102" spans="1:5" ht="11.25">
      <c r="A102" s="173" t="s">
        <v>109</v>
      </c>
      <c r="B102" s="68">
        <v>0.9</v>
      </c>
      <c r="C102" s="118" t="s">
        <v>110</v>
      </c>
      <c r="D102" s="96">
        <v>88</v>
      </c>
      <c r="E102" s="96">
        <f t="shared" si="1"/>
        <v>74.57627118644068</v>
      </c>
    </row>
    <row r="103" spans="1:5" ht="13.5" customHeight="1">
      <c r="A103" s="174"/>
      <c r="B103" s="119">
        <v>7</v>
      </c>
      <c r="C103" s="120" t="s">
        <v>111</v>
      </c>
      <c r="D103" s="96">
        <v>621.1</v>
      </c>
      <c r="E103" s="96">
        <f t="shared" si="1"/>
        <v>526.3559322033899</v>
      </c>
    </row>
    <row r="104" spans="1:5" ht="11.25">
      <c r="A104" s="175"/>
      <c r="B104" s="121">
        <v>15</v>
      </c>
      <c r="C104" s="120" t="s">
        <v>112</v>
      </c>
      <c r="D104" s="96">
        <v>1286.4</v>
      </c>
      <c r="E104" s="96">
        <f t="shared" si="1"/>
        <v>1090.1694915254238</v>
      </c>
    </row>
    <row r="105" spans="1:5" ht="11.25">
      <c r="A105" s="173" t="s">
        <v>113</v>
      </c>
      <c r="B105" s="68">
        <v>0.9</v>
      </c>
      <c r="C105" s="118" t="s">
        <v>110</v>
      </c>
      <c r="D105" s="96">
        <v>88</v>
      </c>
      <c r="E105" s="96">
        <f t="shared" si="1"/>
        <v>74.57627118644068</v>
      </c>
    </row>
    <row r="106" spans="1:5" ht="16.5" customHeight="1">
      <c r="A106" s="174"/>
      <c r="B106" s="119">
        <v>7</v>
      </c>
      <c r="C106" s="120" t="s">
        <v>111</v>
      </c>
      <c r="D106" s="96">
        <v>621.1</v>
      </c>
      <c r="E106" s="96">
        <f t="shared" si="1"/>
        <v>526.3559322033899</v>
      </c>
    </row>
    <row r="107" spans="1:5" ht="11.25">
      <c r="A107" s="175"/>
      <c r="B107" s="121">
        <v>15</v>
      </c>
      <c r="C107" s="120" t="s">
        <v>112</v>
      </c>
      <c r="D107" s="96">
        <v>1286.4</v>
      </c>
      <c r="E107" s="96">
        <f t="shared" si="1"/>
        <v>1090.1694915254238</v>
      </c>
    </row>
    <row r="109" spans="1:5" ht="22.5" customHeight="1">
      <c r="A109" s="128" t="s">
        <v>0</v>
      </c>
      <c r="B109" s="70"/>
      <c r="C109" s="71"/>
      <c r="D109" s="72"/>
      <c r="E109" s="73"/>
    </row>
    <row r="110" spans="1:5" ht="12.75">
      <c r="A110" s="129" t="s">
        <v>1</v>
      </c>
      <c r="B110" s="77"/>
      <c r="C110" s="78"/>
      <c r="D110" s="47"/>
      <c r="E110" s="73"/>
    </row>
    <row r="111" spans="1:5" ht="12.75">
      <c r="A111" s="130" t="s">
        <v>2</v>
      </c>
      <c r="B111" s="80"/>
      <c r="C111" s="79"/>
      <c r="D111" s="81"/>
      <c r="E111" s="73"/>
    </row>
    <row r="112" spans="1:5" ht="15" customHeight="1">
      <c r="A112" s="130" t="s">
        <v>114</v>
      </c>
      <c r="B112" s="80"/>
      <c r="C112" s="79"/>
      <c r="D112" s="82"/>
      <c r="E112" s="83"/>
    </row>
    <row r="113" spans="1:5" ht="12.75">
      <c r="A113" s="130" t="s">
        <v>115</v>
      </c>
      <c r="B113" s="80"/>
      <c r="C113" s="79"/>
      <c r="D113" s="83"/>
      <c r="E113" s="83"/>
    </row>
    <row r="114" spans="1:5" ht="12.75">
      <c r="A114" s="130" t="s">
        <v>3</v>
      </c>
      <c r="B114" s="80"/>
      <c r="C114" s="79"/>
      <c r="D114" s="83"/>
      <c r="E114" s="83"/>
    </row>
    <row r="115" spans="1:5" ht="12.75">
      <c r="A115" s="130" t="s">
        <v>4</v>
      </c>
      <c r="B115" s="80"/>
      <c r="C115" s="79"/>
      <c r="D115" s="83"/>
      <c r="E115" s="83"/>
    </row>
    <row r="116" spans="1:5" ht="11.25" customHeight="1">
      <c r="A116" s="130" t="s">
        <v>5</v>
      </c>
      <c r="B116" s="80"/>
      <c r="C116" s="79"/>
      <c r="D116" s="84"/>
      <c r="E116" s="85"/>
    </row>
    <row r="117" spans="1:5" ht="15">
      <c r="A117" s="130" t="s">
        <v>6</v>
      </c>
      <c r="B117" s="80"/>
      <c r="C117" s="79"/>
      <c r="D117" s="86"/>
      <c r="E117" s="87"/>
    </row>
    <row r="118" spans="1:5" ht="12.75" customHeight="1">
      <c r="A118" s="166" t="s">
        <v>119</v>
      </c>
      <c r="B118" s="166"/>
      <c r="C118" s="166"/>
      <c r="D118" s="166"/>
      <c r="E118" s="166"/>
    </row>
    <row r="119" spans="1:8" s="127" customFormat="1" ht="45">
      <c r="A119" s="9" t="s">
        <v>7</v>
      </c>
      <c r="B119" s="10" t="s">
        <v>8</v>
      </c>
      <c r="C119" s="52" t="s">
        <v>9</v>
      </c>
      <c r="D119" s="28" t="s">
        <v>10</v>
      </c>
      <c r="E119" s="126" t="s">
        <v>11</v>
      </c>
      <c r="G119" s="150"/>
      <c r="H119" s="155"/>
    </row>
    <row r="120" spans="1:5" ht="11.25">
      <c r="A120" s="15" t="s">
        <v>30</v>
      </c>
      <c r="B120" s="94"/>
      <c r="C120" s="95"/>
      <c r="D120" s="96"/>
      <c r="E120" s="122"/>
    </row>
    <row r="121" spans="1:5" ht="24" customHeight="1">
      <c r="A121" s="98" t="s">
        <v>31</v>
      </c>
      <c r="B121" s="99">
        <v>4.53</v>
      </c>
      <c r="C121" s="100" t="s">
        <v>32</v>
      </c>
      <c r="D121" s="96">
        <v>169.4</v>
      </c>
      <c r="E121" s="122">
        <f aca="true" t="shared" si="2" ref="E121:E145">D121/1.18</f>
        <v>143.55932203389833</v>
      </c>
    </row>
    <row r="122" spans="1:5" ht="24" customHeight="1">
      <c r="A122" s="97" t="s">
        <v>33</v>
      </c>
      <c r="B122" s="99">
        <v>7.53</v>
      </c>
      <c r="C122" s="100" t="s">
        <v>34</v>
      </c>
      <c r="D122" s="96">
        <v>258.4</v>
      </c>
      <c r="E122" s="122">
        <f t="shared" si="2"/>
        <v>218.98305084745763</v>
      </c>
    </row>
    <row r="123" spans="1:5" ht="24" customHeight="1">
      <c r="A123" s="97" t="s">
        <v>35</v>
      </c>
      <c r="B123" s="99">
        <v>15</v>
      </c>
      <c r="C123" s="100" t="s">
        <v>36</v>
      </c>
      <c r="D123" s="96">
        <v>470.5</v>
      </c>
      <c r="E123" s="122">
        <f t="shared" si="2"/>
        <v>398.7288135593221</v>
      </c>
    </row>
    <row r="124" spans="1:5" ht="24" customHeight="1">
      <c r="A124" s="97" t="s">
        <v>37</v>
      </c>
      <c r="B124" s="99">
        <v>18</v>
      </c>
      <c r="C124" s="100" t="s">
        <v>38</v>
      </c>
      <c r="D124" s="96">
        <v>560.8</v>
      </c>
      <c r="E124" s="122">
        <f t="shared" si="2"/>
        <v>475.2542372881356</v>
      </c>
    </row>
    <row r="125" spans="1:5" ht="24" customHeight="1">
      <c r="A125" s="97" t="s">
        <v>39</v>
      </c>
      <c r="B125" s="99">
        <v>27.4</v>
      </c>
      <c r="C125" s="100" t="s">
        <v>40</v>
      </c>
      <c r="D125" s="96">
        <v>809.9</v>
      </c>
      <c r="E125" s="122">
        <f t="shared" si="2"/>
        <v>686.3559322033899</v>
      </c>
    </row>
    <row r="126" spans="1:5" ht="24" customHeight="1">
      <c r="A126" s="97" t="s">
        <v>41</v>
      </c>
      <c r="B126" s="99">
        <v>4.53</v>
      </c>
      <c r="C126" s="100" t="s">
        <v>32</v>
      </c>
      <c r="D126" s="96">
        <v>199.7</v>
      </c>
      <c r="E126" s="122">
        <f t="shared" si="2"/>
        <v>169.23728813559322</v>
      </c>
    </row>
    <row r="127" spans="1:5" ht="24" customHeight="1">
      <c r="A127" s="97" t="s">
        <v>42</v>
      </c>
      <c r="B127" s="99">
        <v>7.53</v>
      </c>
      <c r="C127" s="100" t="s">
        <v>34</v>
      </c>
      <c r="D127" s="96">
        <v>308.4</v>
      </c>
      <c r="E127" s="122">
        <f t="shared" si="2"/>
        <v>261.35593220338984</v>
      </c>
    </row>
    <row r="128" spans="1:5" ht="24" customHeight="1">
      <c r="A128" s="97" t="s">
        <v>43</v>
      </c>
      <c r="B128" s="99">
        <v>15</v>
      </c>
      <c r="C128" s="100" t="s">
        <v>36</v>
      </c>
      <c r="D128" s="96">
        <v>567.9</v>
      </c>
      <c r="E128" s="122">
        <f t="shared" si="2"/>
        <v>481.271186440678</v>
      </c>
    </row>
    <row r="129" spans="1:5" ht="24" customHeight="1">
      <c r="A129" s="97" t="s">
        <v>44</v>
      </c>
      <c r="B129" s="99">
        <v>18</v>
      </c>
      <c r="C129" s="100" t="s">
        <v>38</v>
      </c>
      <c r="D129" s="96">
        <v>677.9</v>
      </c>
      <c r="E129" s="122">
        <f t="shared" si="2"/>
        <v>574.4915254237288</v>
      </c>
    </row>
    <row r="130" spans="1:5" ht="24" customHeight="1">
      <c r="A130" s="97" t="s">
        <v>45</v>
      </c>
      <c r="B130" s="99">
        <v>27.4</v>
      </c>
      <c r="C130" s="100" t="s">
        <v>40</v>
      </c>
      <c r="D130" s="96">
        <v>991.2</v>
      </c>
      <c r="E130" s="122">
        <f t="shared" si="2"/>
        <v>840.0000000000001</v>
      </c>
    </row>
    <row r="131" spans="1:5" ht="24" customHeight="1">
      <c r="A131" s="97" t="s">
        <v>46</v>
      </c>
      <c r="B131" s="94">
        <v>4.53</v>
      </c>
      <c r="C131" s="100" t="s">
        <v>32</v>
      </c>
      <c r="D131" s="96">
        <v>259.5</v>
      </c>
      <c r="E131" s="122">
        <f t="shared" si="2"/>
        <v>219.91525423728814</v>
      </c>
    </row>
    <row r="132" spans="1:5" ht="24" customHeight="1">
      <c r="A132" s="101" t="s">
        <v>47</v>
      </c>
      <c r="B132" s="94">
        <v>7.53</v>
      </c>
      <c r="C132" s="100" t="s">
        <v>34</v>
      </c>
      <c r="D132" s="96">
        <v>407.2</v>
      </c>
      <c r="E132" s="122">
        <f t="shared" si="2"/>
        <v>345.08474576271186</v>
      </c>
    </row>
    <row r="133" spans="1:5" ht="24" customHeight="1">
      <c r="A133" s="101" t="s">
        <v>48</v>
      </c>
      <c r="B133" s="94">
        <v>15</v>
      </c>
      <c r="C133" s="100" t="s">
        <v>36</v>
      </c>
      <c r="D133" s="96">
        <v>760.8</v>
      </c>
      <c r="E133" s="122">
        <f t="shared" si="2"/>
        <v>644.7457627118644</v>
      </c>
    </row>
    <row r="134" spans="1:5" ht="24" customHeight="1">
      <c r="A134" s="97" t="s">
        <v>49</v>
      </c>
      <c r="B134" s="94">
        <v>18</v>
      </c>
      <c r="C134" s="100" t="s">
        <v>38</v>
      </c>
      <c r="D134" s="96">
        <v>909</v>
      </c>
      <c r="E134" s="122">
        <f t="shared" si="2"/>
        <v>770.3389830508474</v>
      </c>
    </row>
    <row r="135" spans="1:5" ht="24" customHeight="1">
      <c r="A135" s="97" t="s">
        <v>50</v>
      </c>
      <c r="B135" s="99">
        <v>27.4</v>
      </c>
      <c r="C135" s="100" t="s">
        <v>40</v>
      </c>
      <c r="D135" s="96">
        <v>1297.7</v>
      </c>
      <c r="E135" s="122">
        <f t="shared" si="2"/>
        <v>1099.7457627118645</v>
      </c>
    </row>
    <row r="136" spans="1:5" ht="24" customHeight="1">
      <c r="A136" s="97" t="s">
        <v>51</v>
      </c>
      <c r="B136" s="99">
        <v>4.53</v>
      </c>
      <c r="C136" s="100" t="s">
        <v>32</v>
      </c>
      <c r="D136" s="96">
        <v>286.1</v>
      </c>
      <c r="E136" s="122">
        <f t="shared" si="2"/>
        <v>242.4576271186441</v>
      </c>
    </row>
    <row r="137" spans="1:5" ht="24" customHeight="1">
      <c r="A137" s="97" t="s">
        <v>52</v>
      </c>
      <c r="B137" s="99">
        <v>7.53</v>
      </c>
      <c r="C137" s="100" t="s">
        <v>34</v>
      </c>
      <c r="D137" s="96">
        <v>453.5</v>
      </c>
      <c r="E137" s="122">
        <f t="shared" si="2"/>
        <v>384.3220338983051</v>
      </c>
    </row>
    <row r="138" spans="1:5" ht="24" customHeight="1">
      <c r="A138" s="97" t="s">
        <v>53</v>
      </c>
      <c r="B138" s="99">
        <v>15</v>
      </c>
      <c r="C138" s="100" t="s">
        <v>36</v>
      </c>
      <c r="D138" s="96">
        <v>855.6</v>
      </c>
      <c r="E138" s="122">
        <f t="shared" si="2"/>
        <v>725.0847457627119</v>
      </c>
    </row>
    <row r="139" spans="1:5" ht="24" customHeight="1">
      <c r="A139" s="97" t="s">
        <v>54</v>
      </c>
      <c r="B139" s="99">
        <v>18</v>
      </c>
      <c r="C139" s="100" t="s">
        <v>38</v>
      </c>
      <c r="D139" s="96">
        <v>1022.7</v>
      </c>
      <c r="E139" s="122">
        <f t="shared" si="2"/>
        <v>866.6949152542373</v>
      </c>
    </row>
    <row r="140" spans="1:5" ht="24" customHeight="1">
      <c r="A140" s="97" t="s">
        <v>55</v>
      </c>
      <c r="B140" s="99">
        <v>27.4</v>
      </c>
      <c r="C140" s="100" t="s">
        <v>40</v>
      </c>
      <c r="D140" s="96">
        <v>1493.9</v>
      </c>
      <c r="E140" s="122">
        <f t="shared" si="2"/>
        <v>1266.0169491525426</v>
      </c>
    </row>
    <row r="141" spans="1:5" ht="24" customHeight="1">
      <c r="A141" s="97" t="s">
        <v>56</v>
      </c>
      <c r="B141" s="99">
        <v>4.53</v>
      </c>
      <c r="C141" s="100" t="s">
        <v>32</v>
      </c>
      <c r="D141" s="96">
        <v>279.1</v>
      </c>
      <c r="E141" s="122">
        <f t="shared" si="2"/>
        <v>236.5254237288136</v>
      </c>
    </row>
    <row r="142" spans="1:5" ht="24" customHeight="1">
      <c r="A142" s="97" t="s">
        <v>57</v>
      </c>
      <c r="B142" s="99">
        <v>7.53</v>
      </c>
      <c r="C142" s="100" t="s">
        <v>34</v>
      </c>
      <c r="D142" s="96">
        <v>440.5</v>
      </c>
      <c r="E142" s="122">
        <f t="shared" si="2"/>
        <v>373.3050847457627</v>
      </c>
    </row>
    <row r="143" spans="1:5" ht="24" customHeight="1">
      <c r="A143" s="97" t="s">
        <v>58</v>
      </c>
      <c r="B143" s="99">
        <v>15</v>
      </c>
      <c r="C143" s="100" t="s">
        <v>36</v>
      </c>
      <c r="D143" s="96">
        <v>827.9</v>
      </c>
      <c r="E143" s="122">
        <f t="shared" si="2"/>
        <v>701.6101694915254</v>
      </c>
    </row>
    <row r="144" spans="1:5" ht="24" customHeight="1">
      <c r="A144" s="97" t="s">
        <v>59</v>
      </c>
      <c r="B144" s="99">
        <v>18</v>
      </c>
      <c r="C144" s="100" t="s">
        <v>38</v>
      </c>
      <c r="D144" s="96">
        <v>989.1</v>
      </c>
      <c r="E144" s="122">
        <f t="shared" si="2"/>
        <v>838.220338983051</v>
      </c>
    </row>
    <row r="145" spans="1:5" ht="24" customHeight="1">
      <c r="A145" s="97" t="s">
        <v>60</v>
      </c>
      <c r="B145" s="99">
        <v>27.4</v>
      </c>
      <c r="C145" s="100" t="s">
        <v>40</v>
      </c>
      <c r="D145" s="96">
        <v>1435.1</v>
      </c>
      <c r="E145" s="122">
        <f t="shared" si="2"/>
        <v>1216.1864406779662</v>
      </c>
    </row>
    <row r="146" spans="1:5" ht="11.25">
      <c r="A146" s="98"/>
      <c r="B146" s="131"/>
      <c r="C146" s="132"/>
      <c r="D146" s="133"/>
      <c r="E146" s="134"/>
    </row>
    <row r="147" spans="1:8" s="127" customFormat="1" ht="45">
      <c r="A147" s="140" t="s">
        <v>7</v>
      </c>
      <c r="B147" s="28" t="s">
        <v>8</v>
      </c>
      <c r="C147" s="141" t="s">
        <v>9</v>
      </c>
      <c r="D147" s="28" t="s">
        <v>10</v>
      </c>
      <c r="E147" s="28" t="s">
        <v>11</v>
      </c>
      <c r="G147" s="150"/>
      <c r="H147" s="155"/>
    </row>
    <row r="148" spans="1:5" ht="18" customHeight="1">
      <c r="A148" s="142" t="s">
        <v>61</v>
      </c>
      <c r="B148" s="121"/>
      <c r="C148" s="143"/>
      <c r="D148" s="96"/>
      <c r="E148" s="96"/>
    </row>
    <row r="149" spans="1:5" ht="15" customHeight="1">
      <c r="A149" s="135" t="s">
        <v>62</v>
      </c>
      <c r="B149" s="136">
        <v>3</v>
      </c>
      <c r="C149" s="137" t="s">
        <v>32</v>
      </c>
      <c r="D149" s="138">
        <v>175.7</v>
      </c>
      <c r="E149" s="139">
        <f aca="true" t="shared" si="3" ref="E149:E165">D149/1.18</f>
        <v>148.89830508474577</v>
      </c>
    </row>
    <row r="150" spans="1:5" ht="15" customHeight="1">
      <c r="A150" s="98" t="s">
        <v>63</v>
      </c>
      <c r="B150" s="94">
        <v>5</v>
      </c>
      <c r="C150" s="100" t="s">
        <v>34</v>
      </c>
      <c r="D150" s="96">
        <v>269.4</v>
      </c>
      <c r="E150" s="122">
        <f t="shared" si="3"/>
        <v>228.3050847457627</v>
      </c>
    </row>
    <row r="151" spans="1:5" ht="15" customHeight="1">
      <c r="A151" s="98" t="s">
        <v>64</v>
      </c>
      <c r="B151" s="94">
        <v>12</v>
      </c>
      <c r="C151" s="100" t="s">
        <v>38</v>
      </c>
      <c r="D151" s="96">
        <v>576</v>
      </c>
      <c r="E151" s="122">
        <f t="shared" si="3"/>
        <v>488.135593220339</v>
      </c>
    </row>
    <row r="152" spans="1:5" ht="15" customHeight="1">
      <c r="A152" s="97" t="s">
        <v>65</v>
      </c>
      <c r="B152" s="94">
        <v>18</v>
      </c>
      <c r="C152" s="100" t="s">
        <v>40</v>
      </c>
      <c r="D152" s="96">
        <v>823.8</v>
      </c>
      <c r="E152" s="122">
        <f t="shared" si="3"/>
        <v>698.1355932203389</v>
      </c>
    </row>
    <row r="153" spans="1:5" ht="15" customHeight="1">
      <c r="A153" s="97" t="s">
        <v>66</v>
      </c>
      <c r="B153" s="94">
        <v>3</v>
      </c>
      <c r="C153" s="100" t="s">
        <v>32</v>
      </c>
      <c r="D153" s="96">
        <v>423.4</v>
      </c>
      <c r="E153" s="122">
        <f t="shared" si="3"/>
        <v>358.8135593220339</v>
      </c>
    </row>
    <row r="154" spans="1:5" ht="15" customHeight="1">
      <c r="A154" s="97" t="s">
        <v>67</v>
      </c>
      <c r="B154" s="94">
        <v>5</v>
      </c>
      <c r="C154" s="100" t="s">
        <v>34</v>
      </c>
      <c r="D154" s="96">
        <v>691.4</v>
      </c>
      <c r="E154" s="122">
        <f t="shared" si="3"/>
        <v>585.9322033898305</v>
      </c>
    </row>
    <row r="155" spans="1:5" ht="15" customHeight="1">
      <c r="A155" s="97" t="s">
        <v>68</v>
      </c>
      <c r="B155" s="94">
        <v>12</v>
      </c>
      <c r="C155" s="100" t="s">
        <v>38</v>
      </c>
      <c r="D155" s="96">
        <v>1545.7</v>
      </c>
      <c r="E155" s="122">
        <f t="shared" si="3"/>
        <v>1309.9152542372883</v>
      </c>
    </row>
    <row r="156" spans="1:5" ht="15" customHeight="1">
      <c r="A156" s="97" t="s">
        <v>69</v>
      </c>
      <c r="B156" s="94">
        <v>18</v>
      </c>
      <c r="C156" s="100" t="s">
        <v>40</v>
      </c>
      <c r="D156" s="96">
        <v>2279</v>
      </c>
      <c r="E156" s="122">
        <f t="shared" si="3"/>
        <v>1931.35593220339</v>
      </c>
    </row>
    <row r="157" spans="1:5" ht="15" customHeight="1">
      <c r="A157" s="97" t="s">
        <v>70</v>
      </c>
      <c r="B157" s="104">
        <v>0.25</v>
      </c>
      <c r="C157" s="105" t="s">
        <v>71</v>
      </c>
      <c r="D157" s="96">
        <v>77.5</v>
      </c>
      <c r="E157" s="122">
        <f t="shared" si="3"/>
        <v>65.67796610169492</v>
      </c>
    </row>
    <row r="158" spans="1:5" ht="15" customHeight="1">
      <c r="A158" s="97" t="s">
        <v>72</v>
      </c>
      <c r="B158" s="104">
        <v>0.5</v>
      </c>
      <c r="C158" s="105" t="s">
        <v>71</v>
      </c>
      <c r="D158" s="96">
        <v>202.7</v>
      </c>
      <c r="E158" s="122">
        <f t="shared" si="3"/>
        <v>171.77966101694915</v>
      </c>
    </row>
    <row r="159" spans="1:5" ht="15" customHeight="1">
      <c r="A159" s="97" t="s">
        <v>73</v>
      </c>
      <c r="B159" s="104">
        <v>0.25</v>
      </c>
      <c r="C159" s="105" t="s">
        <v>71</v>
      </c>
      <c r="D159" s="96">
        <v>79.4</v>
      </c>
      <c r="E159" s="122">
        <f t="shared" si="3"/>
        <v>67.28813559322035</v>
      </c>
    </row>
    <row r="160" spans="1:5" ht="15" customHeight="1">
      <c r="A160" s="97" t="s">
        <v>74</v>
      </c>
      <c r="B160" s="94">
        <v>1</v>
      </c>
      <c r="C160" s="100" t="s">
        <v>75</v>
      </c>
      <c r="D160" s="96">
        <v>150.3</v>
      </c>
      <c r="E160" s="122">
        <f t="shared" si="3"/>
        <v>127.37288135593222</v>
      </c>
    </row>
    <row r="161" spans="1:5" ht="24" customHeight="1">
      <c r="A161" s="106" t="s">
        <v>76</v>
      </c>
      <c r="B161" s="107">
        <v>0.5</v>
      </c>
      <c r="C161" s="108" t="s">
        <v>77</v>
      </c>
      <c r="D161" s="96">
        <v>56.2</v>
      </c>
      <c r="E161" s="122">
        <f t="shared" si="3"/>
        <v>47.6271186440678</v>
      </c>
    </row>
    <row r="162" spans="1:5" ht="23.25" customHeight="1">
      <c r="A162" s="109" t="s">
        <v>78</v>
      </c>
      <c r="B162" s="107">
        <v>0.3</v>
      </c>
      <c r="C162" s="108" t="s">
        <v>77</v>
      </c>
      <c r="D162" s="96">
        <v>81.5</v>
      </c>
      <c r="E162" s="122">
        <f t="shared" si="3"/>
        <v>69.0677966101695</v>
      </c>
    </row>
    <row r="163" spans="1:5" ht="24" customHeight="1">
      <c r="A163" s="106" t="s">
        <v>79</v>
      </c>
      <c r="B163" s="107">
        <v>0.3</v>
      </c>
      <c r="C163" s="108" t="s">
        <v>77</v>
      </c>
      <c r="D163" s="96">
        <v>81.5</v>
      </c>
      <c r="E163" s="122">
        <f t="shared" si="3"/>
        <v>69.0677966101695</v>
      </c>
    </row>
    <row r="164" spans="1:5" ht="21" customHeight="1">
      <c r="A164" s="109" t="s">
        <v>80</v>
      </c>
      <c r="B164" s="107">
        <v>0.5</v>
      </c>
      <c r="C164" s="108" t="s">
        <v>77</v>
      </c>
      <c r="D164" s="96">
        <v>56.2</v>
      </c>
      <c r="E164" s="122">
        <f t="shared" si="3"/>
        <v>47.6271186440678</v>
      </c>
    </row>
    <row r="165" spans="1:5" ht="21" customHeight="1">
      <c r="A165" s="123" t="s">
        <v>117</v>
      </c>
      <c r="B165" s="116">
        <v>1.7</v>
      </c>
      <c r="C165" s="124" t="s">
        <v>118</v>
      </c>
      <c r="D165" s="96">
        <v>85.9</v>
      </c>
      <c r="E165" s="122">
        <f t="shared" si="3"/>
        <v>72.79661016949153</v>
      </c>
    </row>
    <row r="166" spans="1:5" ht="18" customHeight="1">
      <c r="A166" s="114" t="s">
        <v>81</v>
      </c>
      <c r="B166" s="94"/>
      <c r="C166" s="100"/>
      <c r="D166" s="96"/>
      <c r="E166" s="122"/>
    </row>
    <row r="167" spans="1:5" ht="15.75" customHeight="1">
      <c r="A167" s="97" t="s">
        <v>82</v>
      </c>
      <c r="B167" s="94">
        <v>8</v>
      </c>
      <c r="C167" s="100" t="s">
        <v>34</v>
      </c>
      <c r="D167" s="96">
        <v>591.9</v>
      </c>
      <c r="E167" s="122">
        <f aca="true" t="shared" si="4" ref="E167:E172">D167/1.18</f>
        <v>501.6101694915254</v>
      </c>
    </row>
    <row r="168" spans="1:5" ht="15.75" customHeight="1">
      <c r="A168" s="97" t="s">
        <v>83</v>
      </c>
      <c r="B168" s="94">
        <v>16</v>
      </c>
      <c r="C168" s="100" t="s">
        <v>36</v>
      </c>
      <c r="D168" s="96">
        <v>1086.5</v>
      </c>
      <c r="E168" s="122">
        <f t="shared" si="4"/>
        <v>920.7627118644068</v>
      </c>
    </row>
    <row r="169" spans="1:5" ht="15.75" customHeight="1">
      <c r="A169" s="97" t="s">
        <v>84</v>
      </c>
      <c r="B169" s="94">
        <v>8</v>
      </c>
      <c r="C169" s="100" t="s">
        <v>34</v>
      </c>
      <c r="D169" s="96">
        <v>540.6</v>
      </c>
      <c r="E169" s="122">
        <f t="shared" si="4"/>
        <v>458.13559322033905</v>
      </c>
    </row>
    <row r="170" spans="1:5" ht="15.75" customHeight="1">
      <c r="A170" s="97" t="s">
        <v>85</v>
      </c>
      <c r="B170" s="94">
        <v>16</v>
      </c>
      <c r="C170" s="100" t="s">
        <v>36</v>
      </c>
      <c r="D170" s="96">
        <v>976.5</v>
      </c>
      <c r="E170" s="122">
        <f t="shared" si="4"/>
        <v>827.542372881356</v>
      </c>
    </row>
    <row r="171" spans="1:5" ht="15.75" customHeight="1">
      <c r="A171" s="97" t="s">
        <v>86</v>
      </c>
      <c r="B171" s="94">
        <v>5</v>
      </c>
      <c r="C171" s="100" t="s">
        <v>87</v>
      </c>
      <c r="D171" s="96">
        <v>274</v>
      </c>
      <c r="E171" s="122">
        <f t="shared" si="4"/>
        <v>232.20338983050848</v>
      </c>
    </row>
    <row r="172" spans="1:5" ht="15.75" customHeight="1">
      <c r="A172" s="97" t="s">
        <v>88</v>
      </c>
      <c r="B172" s="94">
        <v>10</v>
      </c>
      <c r="C172" s="100" t="s">
        <v>89</v>
      </c>
      <c r="D172" s="96">
        <v>496</v>
      </c>
      <c r="E172" s="122">
        <f t="shared" si="4"/>
        <v>420.3389830508475</v>
      </c>
    </row>
    <row r="173" spans="1:5" ht="15.75" customHeight="1">
      <c r="A173" s="114" t="s">
        <v>90</v>
      </c>
      <c r="B173" s="94"/>
      <c r="C173" s="100"/>
      <c r="D173" s="96"/>
      <c r="E173" s="122"/>
    </row>
    <row r="174" spans="1:5" ht="15.75" customHeight="1">
      <c r="A174" s="97" t="s">
        <v>91</v>
      </c>
      <c r="B174" s="94">
        <v>5</v>
      </c>
      <c r="C174" s="100" t="s">
        <v>92</v>
      </c>
      <c r="D174" s="96">
        <v>191.8</v>
      </c>
      <c r="E174" s="122">
        <f aca="true" t="shared" si="5" ref="E174:E180">D174/1.18</f>
        <v>162.54237288135596</v>
      </c>
    </row>
    <row r="175" spans="1:5" ht="15.75" customHeight="1">
      <c r="A175" s="97" t="s">
        <v>93</v>
      </c>
      <c r="B175" s="94">
        <v>28</v>
      </c>
      <c r="C175" s="100" t="s">
        <v>94</v>
      </c>
      <c r="D175" s="96">
        <v>845.7</v>
      </c>
      <c r="E175" s="122">
        <f t="shared" si="5"/>
        <v>716.6949152542373</v>
      </c>
    </row>
    <row r="176" spans="1:5" ht="15.75" customHeight="1">
      <c r="A176" s="97" t="s">
        <v>95</v>
      </c>
      <c r="B176" s="94">
        <v>5</v>
      </c>
      <c r="C176" s="100" t="s">
        <v>96</v>
      </c>
      <c r="D176" s="96">
        <v>256.4</v>
      </c>
      <c r="E176" s="122">
        <f t="shared" si="5"/>
        <v>217.28813559322032</v>
      </c>
    </row>
    <row r="177" spans="1:5" ht="15.75" customHeight="1">
      <c r="A177" s="97" t="s">
        <v>97</v>
      </c>
      <c r="B177" s="94">
        <v>28</v>
      </c>
      <c r="C177" s="100" t="s">
        <v>94</v>
      </c>
      <c r="D177" s="96">
        <v>1212.3</v>
      </c>
      <c r="E177" s="122">
        <f t="shared" si="5"/>
        <v>1027.3728813559321</v>
      </c>
    </row>
    <row r="178" spans="1:5" ht="15.75" customHeight="1">
      <c r="A178" s="97" t="s">
        <v>98</v>
      </c>
      <c r="B178" s="94">
        <v>5</v>
      </c>
      <c r="C178" s="100" t="s">
        <v>96</v>
      </c>
      <c r="D178" s="96">
        <v>194.4</v>
      </c>
      <c r="E178" s="122">
        <f t="shared" si="5"/>
        <v>164.74576271186442</v>
      </c>
    </row>
    <row r="179" spans="1:5" ht="15.75" customHeight="1">
      <c r="A179" s="97" t="s">
        <v>99</v>
      </c>
      <c r="B179" s="94">
        <v>28</v>
      </c>
      <c r="C179" s="100" t="s">
        <v>94</v>
      </c>
      <c r="D179" s="96">
        <v>861.4</v>
      </c>
      <c r="E179" s="122">
        <f t="shared" si="5"/>
        <v>730</v>
      </c>
    </row>
    <row r="180" spans="1:5" ht="15.75" customHeight="1">
      <c r="A180" s="97" t="s">
        <v>100</v>
      </c>
      <c r="B180" s="104">
        <v>0.75</v>
      </c>
      <c r="C180" s="105" t="s">
        <v>101</v>
      </c>
      <c r="D180" s="96">
        <v>113.9</v>
      </c>
      <c r="E180" s="122">
        <f t="shared" si="5"/>
        <v>96.52542372881356</v>
      </c>
    </row>
    <row r="181" spans="1:5" ht="18" customHeight="1">
      <c r="A181" s="114" t="s">
        <v>102</v>
      </c>
      <c r="B181" s="104"/>
      <c r="C181" s="105"/>
      <c r="D181" s="96"/>
      <c r="E181" s="122"/>
    </row>
    <row r="182" spans="1:5" ht="11.25">
      <c r="A182" s="167" t="s">
        <v>103</v>
      </c>
      <c r="B182" s="115">
        <v>8</v>
      </c>
      <c r="C182" s="100" t="s">
        <v>34</v>
      </c>
      <c r="D182" s="96">
        <v>433.9</v>
      </c>
      <c r="E182" s="122">
        <f aca="true" t="shared" si="6" ref="E182:E191">D182/1.18</f>
        <v>367.7118644067797</v>
      </c>
    </row>
    <row r="183" spans="1:5" ht="12" customHeight="1">
      <c r="A183" s="167"/>
      <c r="B183" s="107">
        <v>15</v>
      </c>
      <c r="C183" s="100" t="s">
        <v>36</v>
      </c>
      <c r="D183" s="96">
        <v>782.1</v>
      </c>
      <c r="E183" s="122">
        <f t="shared" si="6"/>
        <v>662.7966101694916</v>
      </c>
    </row>
    <row r="184" spans="1:5" ht="11.25">
      <c r="A184" s="168" t="s">
        <v>104</v>
      </c>
      <c r="B184" s="116">
        <v>8</v>
      </c>
      <c r="C184" s="100" t="s">
        <v>34</v>
      </c>
      <c r="D184" s="96">
        <v>590</v>
      </c>
      <c r="E184" s="122">
        <f t="shared" si="6"/>
        <v>500</v>
      </c>
    </row>
    <row r="185" spans="1:5" ht="11.25">
      <c r="A185" s="168"/>
      <c r="B185" s="116">
        <v>15</v>
      </c>
      <c r="C185" s="100" t="s">
        <v>36</v>
      </c>
      <c r="D185" s="96">
        <v>1110.5</v>
      </c>
      <c r="E185" s="122">
        <f t="shared" si="6"/>
        <v>941.1016949152543</v>
      </c>
    </row>
    <row r="186" spans="1:5" ht="11.25">
      <c r="A186" s="169" t="s">
        <v>105</v>
      </c>
      <c r="B186" s="107">
        <v>8</v>
      </c>
      <c r="C186" s="100" t="s">
        <v>34</v>
      </c>
      <c r="D186" s="96">
        <v>478.1</v>
      </c>
      <c r="E186" s="122">
        <f t="shared" si="6"/>
        <v>405.1694915254238</v>
      </c>
    </row>
    <row r="187" spans="1:5" ht="11.25">
      <c r="A187" s="169"/>
      <c r="B187" s="107">
        <v>15</v>
      </c>
      <c r="C187" s="100" t="s">
        <v>36</v>
      </c>
      <c r="D187" s="96">
        <v>865.2</v>
      </c>
      <c r="E187" s="122">
        <f t="shared" si="6"/>
        <v>733.220338983051</v>
      </c>
    </row>
    <row r="188" spans="1:5" ht="11.25">
      <c r="A188" s="169" t="s">
        <v>106</v>
      </c>
      <c r="B188" s="107">
        <v>8</v>
      </c>
      <c r="C188" s="100" t="s">
        <v>34</v>
      </c>
      <c r="D188" s="96">
        <v>499.3</v>
      </c>
      <c r="E188" s="122">
        <f t="shared" si="6"/>
        <v>423.135593220339</v>
      </c>
    </row>
    <row r="189" spans="1:5" ht="11.25">
      <c r="A189" s="169"/>
      <c r="B189" s="107">
        <v>15</v>
      </c>
      <c r="C189" s="100" t="s">
        <v>36</v>
      </c>
      <c r="D189" s="96">
        <v>905.3</v>
      </c>
      <c r="E189" s="122">
        <f t="shared" si="6"/>
        <v>767.2033898305085</v>
      </c>
    </row>
    <row r="190" spans="1:5" ht="11.25">
      <c r="A190" s="169" t="s">
        <v>107</v>
      </c>
      <c r="B190" s="107">
        <v>8</v>
      </c>
      <c r="C190" s="100" t="s">
        <v>34</v>
      </c>
      <c r="D190" s="96">
        <v>499.3</v>
      </c>
      <c r="E190" s="122">
        <f t="shared" si="6"/>
        <v>423.135593220339</v>
      </c>
    </row>
    <row r="191" spans="1:5" ht="11.25">
      <c r="A191" s="169"/>
      <c r="B191" s="107">
        <v>15</v>
      </c>
      <c r="C191" s="100" t="s">
        <v>36</v>
      </c>
      <c r="D191" s="96">
        <v>905.3</v>
      </c>
      <c r="E191" s="122">
        <f t="shared" si="6"/>
        <v>767.2033898305085</v>
      </c>
    </row>
    <row r="192" spans="1:5" ht="11.25">
      <c r="A192" s="27" t="s">
        <v>108</v>
      </c>
      <c r="D192" s="96"/>
      <c r="E192" s="122"/>
    </row>
    <row r="193" spans="1:5" ht="14.25" customHeight="1">
      <c r="A193" s="163" t="s">
        <v>109</v>
      </c>
      <c r="B193" s="68">
        <v>0.9</v>
      </c>
      <c r="C193" s="118" t="s">
        <v>120</v>
      </c>
      <c r="D193" s="96">
        <v>89.8</v>
      </c>
      <c r="E193" s="122">
        <f aca="true" t="shared" si="7" ref="E193:E198">D193/1.18</f>
        <v>76.10169491525424</v>
      </c>
    </row>
    <row r="194" spans="1:5" ht="14.25" customHeight="1">
      <c r="A194" s="164"/>
      <c r="B194" s="119">
        <v>7</v>
      </c>
      <c r="C194" s="120" t="s">
        <v>111</v>
      </c>
      <c r="D194" s="96">
        <v>633.5</v>
      </c>
      <c r="E194" s="122">
        <f t="shared" si="7"/>
        <v>536.8644067796611</v>
      </c>
    </row>
    <row r="195" spans="1:5" ht="14.25" customHeight="1">
      <c r="A195" s="165"/>
      <c r="B195" s="121">
        <v>15</v>
      </c>
      <c r="C195" s="144" t="s">
        <v>112</v>
      </c>
      <c r="D195" s="96">
        <v>1312.1</v>
      </c>
      <c r="E195" s="122">
        <f t="shared" si="7"/>
        <v>1111.9491525423728</v>
      </c>
    </row>
    <row r="196" spans="1:5" ht="14.25" customHeight="1">
      <c r="A196" s="163" t="s">
        <v>113</v>
      </c>
      <c r="B196" s="68">
        <v>0.9</v>
      </c>
      <c r="C196" s="118" t="s">
        <v>120</v>
      </c>
      <c r="D196" s="96">
        <v>89.8</v>
      </c>
      <c r="E196" s="122">
        <f t="shared" si="7"/>
        <v>76.10169491525424</v>
      </c>
    </row>
    <row r="197" spans="1:5" ht="14.25" customHeight="1">
      <c r="A197" s="164"/>
      <c r="B197" s="119">
        <v>7</v>
      </c>
      <c r="C197" s="120" t="s">
        <v>111</v>
      </c>
      <c r="D197" s="96">
        <v>633.5</v>
      </c>
      <c r="E197" s="122">
        <f t="shared" si="7"/>
        <v>536.8644067796611</v>
      </c>
    </row>
    <row r="198" spans="1:5" ht="14.25" customHeight="1">
      <c r="A198" s="165"/>
      <c r="B198" s="121">
        <v>15</v>
      </c>
      <c r="C198" s="144" t="s">
        <v>112</v>
      </c>
      <c r="D198" s="96">
        <v>1312.1</v>
      </c>
      <c r="E198" s="122">
        <f t="shared" si="7"/>
        <v>1111.9491525423728</v>
      </c>
    </row>
    <row r="203" spans="1:5" ht="27">
      <c r="A203" s="151" t="s">
        <v>0</v>
      </c>
      <c r="B203" s="70"/>
      <c r="C203" s="71"/>
      <c r="D203" s="72"/>
      <c r="E203" s="73"/>
    </row>
    <row r="204" spans="1:5" ht="12.75">
      <c r="A204" s="129" t="s">
        <v>126</v>
      </c>
      <c r="B204" s="77"/>
      <c r="C204" s="78"/>
      <c r="D204" s="47"/>
      <c r="E204" s="73"/>
    </row>
    <row r="205" spans="1:5" ht="12.75">
      <c r="A205" s="130" t="s">
        <v>127</v>
      </c>
      <c r="B205" s="80"/>
      <c r="C205" s="79"/>
      <c r="D205" s="81"/>
      <c r="E205" s="73"/>
    </row>
    <row r="206" spans="1:5" ht="14.25" customHeight="1">
      <c r="A206" s="130" t="s">
        <v>128</v>
      </c>
      <c r="B206" s="80"/>
      <c r="C206" s="79"/>
      <c r="D206" s="82"/>
      <c r="E206" s="83"/>
    </row>
    <row r="207" spans="1:5" ht="12.75">
      <c r="A207" s="130" t="s">
        <v>129</v>
      </c>
      <c r="B207" s="80"/>
      <c r="C207" s="79"/>
      <c r="D207" s="83"/>
      <c r="E207" s="83"/>
    </row>
    <row r="208" spans="1:5" ht="12.75">
      <c r="A208" s="130" t="s">
        <v>130</v>
      </c>
      <c r="B208" s="80"/>
      <c r="C208" s="79"/>
      <c r="D208" s="83"/>
      <c r="E208" s="83"/>
    </row>
    <row r="209" spans="1:5" ht="15">
      <c r="A209" s="130" t="s">
        <v>6</v>
      </c>
      <c r="B209" s="80"/>
      <c r="C209" s="79"/>
      <c r="D209" s="86"/>
      <c r="E209" s="87"/>
    </row>
    <row r="210" spans="1:5" ht="12.75" customHeight="1">
      <c r="A210" s="166" t="s">
        <v>121</v>
      </c>
      <c r="B210" s="166"/>
      <c r="C210" s="166"/>
      <c r="D210" s="166"/>
      <c r="E210" s="166"/>
    </row>
    <row r="211" spans="1:9" ht="45">
      <c r="A211" s="9" t="s">
        <v>7</v>
      </c>
      <c r="B211" s="10" t="s">
        <v>8</v>
      </c>
      <c r="C211" s="52" t="s">
        <v>9</v>
      </c>
      <c r="D211" s="28" t="s">
        <v>123</v>
      </c>
      <c r="E211" s="28" t="s">
        <v>124</v>
      </c>
      <c r="F211" s="156" t="s">
        <v>122</v>
      </c>
      <c r="G211" s="157" t="s">
        <v>125</v>
      </c>
      <c r="H211" s="158" t="s">
        <v>131</v>
      </c>
      <c r="I211" s="156" t="s">
        <v>132</v>
      </c>
    </row>
    <row r="212" spans="1:9" ht="11.25">
      <c r="A212" s="15" t="s">
        <v>30</v>
      </c>
      <c r="B212" s="94"/>
      <c r="C212" s="95"/>
      <c r="D212" s="96"/>
      <c r="E212" s="122"/>
      <c r="F212" s="156"/>
      <c r="G212" s="157"/>
      <c r="H212" s="158"/>
      <c r="I212" s="156"/>
    </row>
    <row r="213" spans="1:9" ht="22.5">
      <c r="A213" s="98" t="s">
        <v>31</v>
      </c>
      <c r="B213" s="99">
        <v>4.53</v>
      </c>
      <c r="C213" s="100" t="s">
        <v>32</v>
      </c>
      <c r="D213" s="96">
        <f>ROUND(F213*1.4,1)</f>
        <v>179.6</v>
      </c>
      <c r="E213" s="122">
        <f aca="true" t="shared" si="8" ref="E213:E237">D213/1.18</f>
        <v>152.20338983050848</v>
      </c>
      <c r="F213" s="156">
        <v>128.3</v>
      </c>
      <c r="G213" s="157">
        <f>D213/F213*100-100</f>
        <v>39.98441153546375</v>
      </c>
      <c r="H213" s="158">
        <f>D213/I213*100-100</f>
        <v>6.02125147579693</v>
      </c>
      <c r="I213" s="156">
        <v>169.4</v>
      </c>
    </row>
    <row r="214" spans="1:9" ht="22.5">
      <c r="A214" s="97" t="s">
        <v>33</v>
      </c>
      <c r="B214" s="99">
        <v>7.53</v>
      </c>
      <c r="C214" s="100" t="s">
        <v>34</v>
      </c>
      <c r="D214" s="96">
        <f aca="true" t="shared" si="9" ref="D214:D222">ROUND(F214*1.4,1)</f>
        <v>274.8</v>
      </c>
      <c r="E214" s="122">
        <f t="shared" si="8"/>
        <v>232.8813559322034</v>
      </c>
      <c r="F214" s="156">
        <v>196.3</v>
      </c>
      <c r="G214" s="157">
        <f aca="true" t="shared" si="10" ref="G214:G277">D214/F214*100-100</f>
        <v>39.989811512990315</v>
      </c>
      <c r="H214" s="158">
        <f aca="true" t="shared" si="11" ref="H214:H277">D214/I214*100-100</f>
        <v>6.346749226006196</v>
      </c>
      <c r="I214" s="156">
        <v>258.4</v>
      </c>
    </row>
    <row r="215" spans="1:9" ht="22.5">
      <c r="A215" s="97" t="s">
        <v>35</v>
      </c>
      <c r="B215" s="99">
        <v>15</v>
      </c>
      <c r="C215" s="100" t="s">
        <v>36</v>
      </c>
      <c r="D215" s="96">
        <f t="shared" si="9"/>
        <v>503.4</v>
      </c>
      <c r="E215" s="122">
        <f t="shared" si="8"/>
        <v>426.6101694915254</v>
      </c>
      <c r="F215" s="156">
        <v>359.6</v>
      </c>
      <c r="G215" s="157">
        <f t="shared" si="10"/>
        <v>39.98887652947718</v>
      </c>
      <c r="H215" s="158">
        <f t="shared" si="11"/>
        <v>6.99256110520723</v>
      </c>
      <c r="I215" s="156">
        <v>470.5</v>
      </c>
    </row>
    <row r="216" spans="1:9" ht="22.5">
      <c r="A216" s="97" t="s">
        <v>37</v>
      </c>
      <c r="B216" s="99">
        <v>18</v>
      </c>
      <c r="C216" s="100" t="s">
        <v>38</v>
      </c>
      <c r="D216" s="96">
        <f t="shared" si="9"/>
        <v>597.8</v>
      </c>
      <c r="E216" s="122">
        <f t="shared" si="8"/>
        <v>506.6101694915254</v>
      </c>
      <c r="F216" s="156">
        <v>427</v>
      </c>
      <c r="G216" s="157">
        <f t="shared" si="10"/>
        <v>40</v>
      </c>
      <c r="H216" s="158">
        <f t="shared" si="11"/>
        <v>6.5977175463623325</v>
      </c>
      <c r="I216" s="156">
        <v>560.8</v>
      </c>
    </row>
    <row r="217" spans="1:9" ht="22.5">
      <c r="A217" s="97" t="s">
        <v>39</v>
      </c>
      <c r="B217" s="99">
        <v>27.4</v>
      </c>
      <c r="C217" s="100" t="s">
        <v>40</v>
      </c>
      <c r="D217" s="96">
        <f t="shared" si="9"/>
        <v>887.5</v>
      </c>
      <c r="E217" s="122">
        <f t="shared" si="8"/>
        <v>752.1186440677966</v>
      </c>
      <c r="F217" s="156">
        <v>633.9</v>
      </c>
      <c r="G217" s="157">
        <f t="shared" si="10"/>
        <v>40.006310143555766</v>
      </c>
      <c r="H217" s="158">
        <f t="shared" si="11"/>
        <v>9.581429806148918</v>
      </c>
      <c r="I217" s="156">
        <v>809.9</v>
      </c>
    </row>
    <row r="218" spans="1:9" ht="11.25">
      <c r="A218" s="97" t="s">
        <v>41</v>
      </c>
      <c r="B218" s="99">
        <v>4.53</v>
      </c>
      <c r="C218" s="100" t="s">
        <v>32</v>
      </c>
      <c r="D218" s="96">
        <f t="shared" si="9"/>
        <v>210</v>
      </c>
      <c r="E218" s="122">
        <f t="shared" si="8"/>
        <v>177.96610169491527</v>
      </c>
      <c r="F218" s="156">
        <v>150</v>
      </c>
      <c r="G218" s="157">
        <f t="shared" si="10"/>
        <v>40</v>
      </c>
      <c r="H218" s="158">
        <f t="shared" si="11"/>
        <v>5.15773660490737</v>
      </c>
      <c r="I218" s="156">
        <v>199.7</v>
      </c>
    </row>
    <row r="219" spans="1:9" ht="11.25">
      <c r="A219" s="97" t="s">
        <v>42</v>
      </c>
      <c r="B219" s="99">
        <v>7.53</v>
      </c>
      <c r="C219" s="100" t="s">
        <v>34</v>
      </c>
      <c r="D219" s="96">
        <f t="shared" si="9"/>
        <v>325.4</v>
      </c>
      <c r="E219" s="122">
        <f t="shared" si="8"/>
        <v>275.76271186440675</v>
      </c>
      <c r="F219" s="156">
        <v>232.4</v>
      </c>
      <c r="G219" s="157">
        <f t="shared" si="10"/>
        <v>40.01721170395868</v>
      </c>
      <c r="H219" s="158">
        <f t="shared" si="11"/>
        <v>5.512321660181584</v>
      </c>
      <c r="I219" s="156">
        <v>308.4</v>
      </c>
    </row>
    <row r="220" spans="1:9" ht="11.25">
      <c r="A220" s="97" t="s">
        <v>43</v>
      </c>
      <c r="B220" s="99">
        <v>15</v>
      </c>
      <c r="C220" s="100" t="s">
        <v>36</v>
      </c>
      <c r="D220" s="96">
        <f t="shared" si="9"/>
        <v>604.1</v>
      </c>
      <c r="E220" s="122">
        <f t="shared" si="8"/>
        <v>511.94915254237293</v>
      </c>
      <c r="F220" s="156">
        <v>431.5</v>
      </c>
      <c r="G220" s="157">
        <f t="shared" si="10"/>
        <v>40</v>
      </c>
      <c r="H220" s="158">
        <f t="shared" si="11"/>
        <v>6.37436168339498</v>
      </c>
      <c r="I220" s="156">
        <v>567.9</v>
      </c>
    </row>
    <row r="221" spans="1:9" ht="11.25">
      <c r="A221" s="97" t="s">
        <v>44</v>
      </c>
      <c r="B221" s="99">
        <v>18</v>
      </c>
      <c r="C221" s="100" t="s">
        <v>38</v>
      </c>
      <c r="D221" s="96">
        <f t="shared" si="9"/>
        <v>718.8</v>
      </c>
      <c r="E221" s="122">
        <f t="shared" si="8"/>
        <v>609.1525423728814</v>
      </c>
      <c r="F221" s="156">
        <v>513.4</v>
      </c>
      <c r="G221" s="157">
        <f t="shared" si="10"/>
        <v>40.007791195948585</v>
      </c>
      <c r="H221" s="158">
        <f t="shared" si="11"/>
        <v>6.0333382504794315</v>
      </c>
      <c r="I221" s="156">
        <v>677.9</v>
      </c>
    </row>
    <row r="222" spans="1:9" ht="11.25">
      <c r="A222" s="97" t="s">
        <v>45</v>
      </c>
      <c r="B222" s="99">
        <v>27.4</v>
      </c>
      <c r="C222" s="100" t="s">
        <v>40</v>
      </c>
      <c r="D222" s="96">
        <f t="shared" si="9"/>
        <v>1071.6</v>
      </c>
      <c r="E222" s="122">
        <f t="shared" si="8"/>
        <v>908.1355932203389</v>
      </c>
      <c r="F222" s="156">
        <v>765.4</v>
      </c>
      <c r="G222" s="157">
        <f t="shared" si="10"/>
        <v>40.00522602560753</v>
      </c>
      <c r="H222" s="158">
        <f t="shared" si="11"/>
        <v>8.111380145278432</v>
      </c>
      <c r="I222" s="156">
        <v>991.2</v>
      </c>
    </row>
    <row r="223" spans="1:9" ht="22.5">
      <c r="A223" s="97" t="s">
        <v>46</v>
      </c>
      <c r="B223" s="94">
        <v>4.53</v>
      </c>
      <c r="C223" s="100" t="s">
        <v>32</v>
      </c>
      <c r="D223" s="96">
        <f>ROUND(F223*1.45,1)</f>
        <v>262.9</v>
      </c>
      <c r="E223" s="122">
        <f t="shared" si="8"/>
        <v>222.79661016949152</v>
      </c>
      <c r="F223" s="156">
        <v>181.3</v>
      </c>
      <c r="G223" s="157">
        <f t="shared" si="10"/>
        <v>45.00827357970215</v>
      </c>
      <c r="H223" s="158">
        <f t="shared" si="11"/>
        <v>1.3102119460500745</v>
      </c>
      <c r="I223" s="156">
        <v>259.5</v>
      </c>
    </row>
    <row r="224" spans="1:9" ht="22.5">
      <c r="A224" s="101" t="s">
        <v>47</v>
      </c>
      <c r="B224" s="94">
        <v>7.53</v>
      </c>
      <c r="C224" s="100" t="s">
        <v>34</v>
      </c>
      <c r="D224" s="96">
        <f aca="true" t="shared" si="12" ref="D224:D237">ROUND(F224*1.45,1)</f>
        <v>412.4</v>
      </c>
      <c r="E224" s="122">
        <f t="shared" si="8"/>
        <v>349.49152542372883</v>
      </c>
      <c r="F224" s="156">
        <v>284.4</v>
      </c>
      <c r="G224" s="157">
        <f t="shared" si="10"/>
        <v>45.0070323488045</v>
      </c>
      <c r="H224" s="158">
        <f t="shared" si="11"/>
        <v>1.2770137524557867</v>
      </c>
      <c r="I224" s="156">
        <v>407.2</v>
      </c>
    </row>
    <row r="225" spans="1:9" ht="22.5">
      <c r="A225" s="101" t="s">
        <v>48</v>
      </c>
      <c r="B225" s="94">
        <v>15</v>
      </c>
      <c r="C225" s="100" t="s">
        <v>36</v>
      </c>
      <c r="D225" s="96">
        <f t="shared" si="12"/>
        <v>775.8</v>
      </c>
      <c r="E225" s="122">
        <f t="shared" si="8"/>
        <v>657.457627118644</v>
      </c>
      <c r="F225" s="156">
        <v>535</v>
      </c>
      <c r="G225" s="157">
        <f t="shared" si="10"/>
        <v>45.009345794392516</v>
      </c>
      <c r="H225" s="158">
        <f t="shared" si="11"/>
        <v>1.9716088328075756</v>
      </c>
      <c r="I225" s="156">
        <v>760.8</v>
      </c>
    </row>
    <row r="226" spans="1:9" ht="22.5">
      <c r="A226" s="97" t="s">
        <v>49</v>
      </c>
      <c r="B226" s="94">
        <v>18</v>
      </c>
      <c r="C226" s="100" t="s">
        <v>38</v>
      </c>
      <c r="D226" s="96">
        <f t="shared" si="12"/>
        <v>924.5</v>
      </c>
      <c r="E226" s="122">
        <f t="shared" si="8"/>
        <v>783.4745762711865</v>
      </c>
      <c r="F226" s="156">
        <v>637.6</v>
      </c>
      <c r="G226" s="157">
        <f t="shared" si="10"/>
        <v>44.99686323713928</v>
      </c>
      <c r="H226" s="158">
        <f t="shared" si="11"/>
        <v>1.7051705170516982</v>
      </c>
      <c r="I226" s="156">
        <v>909</v>
      </c>
    </row>
    <row r="227" spans="1:9" ht="22.5">
      <c r="A227" s="97" t="s">
        <v>50</v>
      </c>
      <c r="B227" s="99">
        <v>27.4</v>
      </c>
      <c r="C227" s="100" t="s">
        <v>40</v>
      </c>
      <c r="D227" s="96">
        <f t="shared" si="12"/>
        <v>1384</v>
      </c>
      <c r="E227" s="122">
        <f t="shared" si="8"/>
        <v>1172.8813559322034</v>
      </c>
      <c r="F227" s="156">
        <v>954.5</v>
      </c>
      <c r="G227" s="157">
        <f t="shared" si="10"/>
        <v>44.997380827658446</v>
      </c>
      <c r="H227" s="158">
        <f t="shared" si="11"/>
        <v>6.650227325267792</v>
      </c>
      <c r="I227" s="156">
        <v>1297.7</v>
      </c>
    </row>
    <row r="228" spans="1:9" ht="21">
      <c r="A228" s="97" t="s">
        <v>51</v>
      </c>
      <c r="B228" s="99">
        <v>4.53</v>
      </c>
      <c r="C228" s="100" t="s">
        <v>32</v>
      </c>
      <c r="D228" s="96">
        <f t="shared" si="12"/>
        <v>301.6</v>
      </c>
      <c r="E228" s="122">
        <f t="shared" si="8"/>
        <v>255.5932203389831</v>
      </c>
      <c r="F228" s="156">
        <v>208</v>
      </c>
      <c r="G228" s="157">
        <f t="shared" si="10"/>
        <v>45.00000000000003</v>
      </c>
      <c r="H228" s="158">
        <f t="shared" si="11"/>
        <v>5.417686123732963</v>
      </c>
      <c r="I228" s="156">
        <v>286.1</v>
      </c>
    </row>
    <row r="229" spans="1:9" ht="21">
      <c r="A229" s="97" t="s">
        <v>52</v>
      </c>
      <c r="B229" s="99">
        <v>7.53</v>
      </c>
      <c r="C229" s="100" t="s">
        <v>34</v>
      </c>
      <c r="D229" s="96">
        <f t="shared" si="12"/>
        <v>478.2</v>
      </c>
      <c r="E229" s="122">
        <f t="shared" si="8"/>
        <v>405.2542372881356</v>
      </c>
      <c r="F229" s="156">
        <v>329.8</v>
      </c>
      <c r="G229" s="157">
        <f t="shared" si="10"/>
        <v>44.996967859308654</v>
      </c>
      <c r="H229" s="158">
        <f t="shared" si="11"/>
        <v>5.446527012127888</v>
      </c>
      <c r="I229" s="156">
        <v>453.5</v>
      </c>
    </row>
    <row r="230" spans="1:9" ht="21">
      <c r="A230" s="97" t="s">
        <v>53</v>
      </c>
      <c r="B230" s="99">
        <v>15</v>
      </c>
      <c r="C230" s="100" t="s">
        <v>36</v>
      </c>
      <c r="D230" s="96">
        <f t="shared" si="12"/>
        <v>904.1</v>
      </c>
      <c r="E230" s="122">
        <f t="shared" si="8"/>
        <v>766.1864406779662</v>
      </c>
      <c r="F230" s="156">
        <v>623.5</v>
      </c>
      <c r="G230" s="157">
        <f t="shared" si="10"/>
        <v>45.00400962309544</v>
      </c>
      <c r="H230" s="158">
        <f t="shared" si="11"/>
        <v>5.668536699392249</v>
      </c>
      <c r="I230" s="156">
        <v>855.6</v>
      </c>
    </row>
    <row r="231" spans="1:9" ht="21">
      <c r="A231" s="97" t="s">
        <v>54</v>
      </c>
      <c r="B231" s="99">
        <v>18</v>
      </c>
      <c r="C231" s="100" t="s">
        <v>38</v>
      </c>
      <c r="D231" s="96">
        <f t="shared" si="12"/>
        <v>1082.9</v>
      </c>
      <c r="E231" s="122">
        <f t="shared" si="8"/>
        <v>917.7118644067798</v>
      </c>
      <c r="F231" s="156">
        <v>746.8</v>
      </c>
      <c r="G231" s="157">
        <f t="shared" si="10"/>
        <v>45.00535618639532</v>
      </c>
      <c r="H231" s="158">
        <f t="shared" si="11"/>
        <v>5.886379192334019</v>
      </c>
      <c r="I231" s="156">
        <v>1022.7</v>
      </c>
    </row>
    <row r="232" spans="1:9" ht="21">
      <c r="A232" s="97" t="s">
        <v>55</v>
      </c>
      <c r="B232" s="99">
        <v>27.4</v>
      </c>
      <c r="C232" s="100" t="s">
        <v>40</v>
      </c>
      <c r="D232" s="96">
        <f t="shared" si="12"/>
        <v>1618.3</v>
      </c>
      <c r="E232" s="122">
        <f t="shared" si="8"/>
        <v>1371.4406779661017</v>
      </c>
      <c r="F232" s="156">
        <v>1116.1</v>
      </c>
      <c r="G232" s="157">
        <f t="shared" si="10"/>
        <v>44.99596810321657</v>
      </c>
      <c r="H232" s="158">
        <f t="shared" si="11"/>
        <v>8.327197268893485</v>
      </c>
      <c r="I232" s="156">
        <v>1493.9</v>
      </c>
    </row>
    <row r="233" spans="1:9" ht="22.5">
      <c r="A233" s="97" t="s">
        <v>56</v>
      </c>
      <c r="B233" s="99">
        <v>4.53</v>
      </c>
      <c r="C233" s="100" t="s">
        <v>32</v>
      </c>
      <c r="D233" s="96">
        <f t="shared" si="12"/>
        <v>286.5</v>
      </c>
      <c r="E233" s="122">
        <f t="shared" si="8"/>
        <v>242.79661016949154</v>
      </c>
      <c r="F233" s="156">
        <v>197.6</v>
      </c>
      <c r="G233" s="157">
        <f t="shared" si="10"/>
        <v>44.98987854251013</v>
      </c>
      <c r="H233" s="158">
        <f t="shared" si="11"/>
        <v>2.651379433894661</v>
      </c>
      <c r="I233" s="156">
        <v>279.1</v>
      </c>
    </row>
    <row r="234" spans="1:9" ht="22.5">
      <c r="A234" s="97" t="s">
        <v>57</v>
      </c>
      <c r="B234" s="99">
        <v>7.53</v>
      </c>
      <c r="C234" s="100" t="s">
        <v>34</v>
      </c>
      <c r="D234" s="96">
        <f t="shared" si="12"/>
        <v>453.1</v>
      </c>
      <c r="E234" s="122">
        <f t="shared" si="8"/>
        <v>383.98305084745766</v>
      </c>
      <c r="F234" s="156">
        <v>312.5</v>
      </c>
      <c r="G234" s="157">
        <f t="shared" si="10"/>
        <v>44.99200000000002</v>
      </c>
      <c r="H234" s="158">
        <f t="shared" si="11"/>
        <v>2.860385925085126</v>
      </c>
      <c r="I234" s="156">
        <v>440.5</v>
      </c>
    </row>
    <row r="235" spans="1:9" ht="22.5">
      <c r="A235" s="97" t="s">
        <v>58</v>
      </c>
      <c r="B235" s="99">
        <v>15</v>
      </c>
      <c r="C235" s="100" t="s">
        <v>36</v>
      </c>
      <c r="D235" s="96">
        <f t="shared" si="12"/>
        <v>854.1</v>
      </c>
      <c r="E235" s="122">
        <f t="shared" si="8"/>
        <v>723.8135593220339</v>
      </c>
      <c r="F235" s="156">
        <v>589</v>
      </c>
      <c r="G235" s="157">
        <f t="shared" si="10"/>
        <v>45.008488964346355</v>
      </c>
      <c r="H235" s="158">
        <f t="shared" si="11"/>
        <v>3.1646334098321063</v>
      </c>
      <c r="I235" s="156">
        <v>827.9</v>
      </c>
    </row>
    <row r="236" spans="1:9" ht="22.5">
      <c r="A236" s="97" t="s">
        <v>59</v>
      </c>
      <c r="B236" s="99">
        <v>18</v>
      </c>
      <c r="C236" s="100" t="s">
        <v>38</v>
      </c>
      <c r="D236" s="96">
        <f t="shared" si="12"/>
        <v>1018.5</v>
      </c>
      <c r="E236" s="122">
        <f t="shared" si="8"/>
        <v>863.135593220339</v>
      </c>
      <c r="F236" s="156">
        <v>702.4</v>
      </c>
      <c r="G236" s="157">
        <f t="shared" si="10"/>
        <v>45.00284738041003</v>
      </c>
      <c r="H236" s="158">
        <f t="shared" si="11"/>
        <v>2.972399150743101</v>
      </c>
      <c r="I236" s="156">
        <v>989.1</v>
      </c>
    </row>
    <row r="237" spans="1:9" ht="22.5">
      <c r="A237" s="97" t="s">
        <v>60</v>
      </c>
      <c r="B237" s="99">
        <v>27.4</v>
      </c>
      <c r="C237" s="100" t="s">
        <v>40</v>
      </c>
      <c r="D237" s="96">
        <f t="shared" si="12"/>
        <v>1527</v>
      </c>
      <c r="E237" s="122">
        <f t="shared" si="8"/>
        <v>1294.0677966101696</v>
      </c>
      <c r="F237" s="156">
        <v>1053.1</v>
      </c>
      <c r="G237" s="157">
        <f t="shared" si="10"/>
        <v>45.00047478871903</v>
      </c>
      <c r="H237" s="158">
        <f t="shared" si="11"/>
        <v>6.403734931363687</v>
      </c>
      <c r="I237" s="156">
        <v>1435.1</v>
      </c>
    </row>
    <row r="238" spans="1:9" ht="11.25">
      <c r="A238" s="98"/>
      <c r="B238" s="131"/>
      <c r="C238" s="132"/>
      <c r="D238" s="133"/>
      <c r="E238" s="134"/>
      <c r="F238" s="156"/>
      <c r="G238" s="157"/>
      <c r="H238" s="158"/>
      <c r="I238" s="156"/>
    </row>
    <row r="239" spans="1:9" ht="45">
      <c r="A239" s="140" t="s">
        <v>7</v>
      </c>
      <c r="B239" s="28" t="s">
        <v>8</v>
      </c>
      <c r="C239" s="141" t="s">
        <v>9</v>
      </c>
      <c r="D239" s="28" t="s">
        <v>123</v>
      </c>
      <c r="E239" s="28" t="s">
        <v>124</v>
      </c>
      <c r="F239" s="156" t="s">
        <v>122</v>
      </c>
      <c r="G239" s="157" t="s">
        <v>125</v>
      </c>
      <c r="H239" s="158" t="s">
        <v>131</v>
      </c>
      <c r="I239" s="156" t="s">
        <v>132</v>
      </c>
    </row>
    <row r="240" spans="1:9" ht="11.25">
      <c r="A240" s="142" t="s">
        <v>61</v>
      </c>
      <c r="B240" s="121"/>
      <c r="C240" s="143"/>
      <c r="D240" s="96"/>
      <c r="E240" s="96"/>
      <c r="F240" s="156"/>
      <c r="G240" s="157"/>
      <c r="H240" s="158"/>
      <c r="I240" s="156"/>
    </row>
    <row r="241" spans="1:9" ht="11.25">
      <c r="A241" s="135" t="s">
        <v>62</v>
      </c>
      <c r="B241" s="136">
        <v>3</v>
      </c>
      <c r="C241" s="137" t="s">
        <v>32</v>
      </c>
      <c r="D241" s="96">
        <f aca="true" t="shared" si="13" ref="D241:D284">ROUND(F241*1.5,1)</f>
        <v>185.3</v>
      </c>
      <c r="E241" s="139">
        <f aca="true" t="shared" si="14" ref="E241:E257">D241/1.18</f>
        <v>157.03389830508476</v>
      </c>
      <c r="F241" s="156">
        <v>123.5</v>
      </c>
      <c r="G241" s="157">
        <f t="shared" si="10"/>
        <v>50.04048582995952</v>
      </c>
      <c r="H241" s="158">
        <f t="shared" si="11"/>
        <v>5.463858850313045</v>
      </c>
      <c r="I241" s="156">
        <v>175.7</v>
      </c>
    </row>
    <row r="242" spans="1:9" ht="11.25">
      <c r="A242" s="98" t="s">
        <v>63</v>
      </c>
      <c r="B242" s="94">
        <v>5</v>
      </c>
      <c r="C242" s="100" t="s">
        <v>34</v>
      </c>
      <c r="D242" s="96">
        <f t="shared" si="13"/>
        <v>283.5</v>
      </c>
      <c r="E242" s="122">
        <f t="shared" si="14"/>
        <v>240.2542372881356</v>
      </c>
      <c r="F242" s="156">
        <v>189</v>
      </c>
      <c r="G242" s="157">
        <f t="shared" si="10"/>
        <v>50</v>
      </c>
      <c r="H242" s="158">
        <f t="shared" si="11"/>
        <v>5.233853006681528</v>
      </c>
      <c r="I242" s="156">
        <v>269.4</v>
      </c>
    </row>
    <row r="243" spans="1:9" ht="11.25">
      <c r="A243" s="98" t="s">
        <v>64</v>
      </c>
      <c r="B243" s="94">
        <v>12</v>
      </c>
      <c r="C243" s="100" t="s">
        <v>38</v>
      </c>
      <c r="D243" s="96">
        <f t="shared" si="13"/>
        <v>598.5</v>
      </c>
      <c r="E243" s="122">
        <f t="shared" si="14"/>
        <v>507.2033898305085</v>
      </c>
      <c r="F243" s="156">
        <v>399</v>
      </c>
      <c r="G243" s="157">
        <f t="shared" si="10"/>
        <v>50</v>
      </c>
      <c r="H243" s="158">
        <f t="shared" si="11"/>
        <v>3.90625</v>
      </c>
      <c r="I243" s="156">
        <v>576</v>
      </c>
    </row>
    <row r="244" spans="1:9" ht="11.25">
      <c r="A244" s="97" t="s">
        <v>65</v>
      </c>
      <c r="B244" s="94">
        <v>18</v>
      </c>
      <c r="C244" s="100" t="s">
        <v>40</v>
      </c>
      <c r="D244" s="96">
        <f t="shared" si="13"/>
        <v>862.5</v>
      </c>
      <c r="E244" s="122">
        <f t="shared" si="14"/>
        <v>730.9322033898305</v>
      </c>
      <c r="F244" s="156">
        <v>575</v>
      </c>
      <c r="G244" s="157">
        <f t="shared" si="10"/>
        <v>50</v>
      </c>
      <c r="H244" s="158">
        <f t="shared" si="11"/>
        <v>4.697742170429734</v>
      </c>
      <c r="I244" s="156">
        <v>823.8</v>
      </c>
    </row>
    <row r="245" spans="1:9" ht="11.25">
      <c r="A245" s="97" t="s">
        <v>66</v>
      </c>
      <c r="B245" s="94">
        <v>3</v>
      </c>
      <c r="C245" s="100" t="s">
        <v>32</v>
      </c>
      <c r="D245" s="96">
        <f>ROUND(F245*1.35,1)</f>
        <v>468.5</v>
      </c>
      <c r="E245" s="122">
        <f t="shared" si="14"/>
        <v>397.0338983050848</v>
      </c>
      <c r="F245" s="156">
        <v>347</v>
      </c>
      <c r="G245" s="157">
        <f t="shared" si="10"/>
        <v>35.014409221902014</v>
      </c>
      <c r="H245" s="158">
        <f t="shared" si="11"/>
        <v>10.651865847897966</v>
      </c>
      <c r="I245" s="156">
        <v>423.4</v>
      </c>
    </row>
    <row r="246" spans="1:9" ht="11.25">
      <c r="A246" s="97" t="s">
        <v>67</v>
      </c>
      <c r="B246" s="94">
        <v>5</v>
      </c>
      <c r="C246" s="100" t="s">
        <v>34</v>
      </c>
      <c r="D246" s="96">
        <f aca="true" t="shared" si="15" ref="D246:D252">ROUND(F246*1.35,1)</f>
        <v>756</v>
      </c>
      <c r="E246" s="122">
        <f t="shared" si="14"/>
        <v>640.677966101695</v>
      </c>
      <c r="F246" s="156">
        <v>560</v>
      </c>
      <c r="G246" s="157">
        <f t="shared" si="10"/>
        <v>35</v>
      </c>
      <c r="H246" s="158">
        <f t="shared" si="11"/>
        <v>9.343361295921326</v>
      </c>
      <c r="I246" s="156">
        <v>691.4</v>
      </c>
    </row>
    <row r="247" spans="1:9" ht="11.25">
      <c r="A247" s="97" t="s">
        <v>68</v>
      </c>
      <c r="B247" s="94">
        <v>12</v>
      </c>
      <c r="C247" s="100" t="s">
        <v>38</v>
      </c>
      <c r="D247" s="96">
        <f t="shared" si="15"/>
        <v>1738.4</v>
      </c>
      <c r="E247" s="122">
        <f t="shared" si="14"/>
        <v>1473.220338983051</v>
      </c>
      <c r="F247" s="156">
        <v>1287.7</v>
      </c>
      <c r="G247" s="157">
        <f t="shared" si="10"/>
        <v>35.000388289197815</v>
      </c>
      <c r="H247" s="158">
        <f t="shared" si="11"/>
        <v>12.466843501326252</v>
      </c>
      <c r="I247" s="156">
        <v>1545.7</v>
      </c>
    </row>
    <row r="248" spans="1:9" ht="11.25">
      <c r="A248" s="97" t="s">
        <v>69</v>
      </c>
      <c r="B248" s="94">
        <v>18</v>
      </c>
      <c r="C248" s="100" t="s">
        <v>40</v>
      </c>
      <c r="D248" s="96">
        <f t="shared" si="15"/>
        <v>2574.5</v>
      </c>
      <c r="E248" s="122">
        <f t="shared" si="14"/>
        <v>2181.7796610169494</v>
      </c>
      <c r="F248" s="156">
        <v>1907</v>
      </c>
      <c r="G248" s="157">
        <f t="shared" si="10"/>
        <v>35.00262191924489</v>
      </c>
      <c r="H248" s="158">
        <f t="shared" si="11"/>
        <v>12.966213251426069</v>
      </c>
      <c r="I248" s="156">
        <v>2279</v>
      </c>
    </row>
    <row r="249" spans="1:9" ht="11.25" hidden="1">
      <c r="A249" s="97" t="s">
        <v>70</v>
      </c>
      <c r="B249" s="104">
        <v>0.25</v>
      </c>
      <c r="C249" s="105" t="s">
        <v>71</v>
      </c>
      <c r="D249" s="96">
        <f t="shared" si="15"/>
        <v>0</v>
      </c>
      <c r="E249" s="122">
        <f t="shared" si="14"/>
        <v>0</v>
      </c>
      <c r="F249" s="156"/>
      <c r="G249" s="157"/>
      <c r="H249" s="158">
        <f t="shared" si="11"/>
        <v>-100</v>
      </c>
      <c r="I249" s="156">
        <v>77.5</v>
      </c>
    </row>
    <row r="250" spans="1:9" ht="11.25" hidden="1">
      <c r="A250" s="97" t="s">
        <v>72</v>
      </c>
      <c r="B250" s="104">
        <v>0.5</v>
      </c>
      <c r="C250" s="105" t="s">
        <v>71</v>
      </c>
      <c r="D250" s="96">
        <f t="shared" si="15"/>
        <v>0</v>
      </c>
      <c r="E250" s="122">
        <f t="shared" si="14"/>
        <v>0</v>
      </c>
      <c r="F250" s="156"/>
      <c r="G250" s="157"/>
      <c r="H250" s="158">
        <f t="shared" si="11"/>
        <v>-100</v>
      </c>
      <c r="I250" s="156">
        <v>202.7</v>
      </c>
    </row>
    <row r="251" spans="1:9" ht="11.25" hidden="1">
      <c r="A251" s="97" t="s">
        <v>73</v>
      </c>
      <c r="B251" s="104">
        <v>0.25</v>
      </c>
      <c r="C251" s="105" t="s">
        <v>71</v>
      </c>
      <c r="D251" s="96">
        <f t="shared" si="15"/>
        <v>0</v>
      </c>
      <c r="E251" s="122">
        <f t="shared" si="14"/>
        <v>0</v>
      </c>
      <c r="F251" s="156"/>
      <c r="G251" s="157"/>
      <c r="H251" s="158">
        <f t="shared" si="11"/>
        <v>-100</v>
      </c>
      <c r="I251" s="156">
        <v>79.4</v>
      </c>
    </row>
    <row r="252" spans="1:9" ht="10.5" customHeight="1">
      <c r="A252" s="97" t="s">
        <v>74</v>
      </c>
      <c r="B252" s="94">
        <v>1</v>
      </c>
      <c r="C252" s="100" t="s">
        <v>75</v>
      </c>
      <c r="D252" s="96">
        <f t="shared" si="15"/>
        <v>168.5</v>
      </c>
      <c r="E252" s="122">
        <f t="shared" si="14"/>
        <v>142.79661016949154</v>
      </c>
      <c r="F252" s="156">
        <v>124.8</v>
      </c>
      <c r="G252" s="157">
        <f t="shared" si="10"/>
        <v>35.016025641025635</v>
      </c>
      <c r="H252" s="158">
        <f t="shared" si="11"/>
        <v>12.109115103127067</v>
      </c>
      <c r="I252" s="156">
        <v>150.3</v>
      </c>
    </row>
    <row r="253" spans="1:9" ht="0.75" customHeight="1" hidden="1">
      <c r="A253" s="106" t="s">
        <v>76</v>
      </c>
      <c r="B253" s="107">
        <v>0.5</v>
      </c>
      <c r="C253" s="108" t="s">
        <v>77</v>
      </c>
      <c r="D253" s="96">
        <f t="shared" si="13"/>
        <v>0</v>
      </c>
      <c r="E253" s="122">
        <f t="shared" si="14"/>
        <v>0</v>
      </c>
      <c r="F253" s="156"/>
      <c r="G253" s="157" t="e">
        <f t="shared" si="10"/>
        <v>#DIV/0!</v>
      </c>
      <c r="H253" s="158">
        <f t="shared" si="11"/>
        <v>-100</v>
      </c>
      <c r="I253" s="156">
        <v>56.2</v>
      </c>
    </row>
    <row r="254" spans="1:9" ht="22.5" hidden="1">
      <c r="A254" s="109" t="s">
        <v>78</v>
      </c>
      <c r="B254" s="107">
        <v>0.3</v>
      </c>
      <c r="C254" s="108" t="s">
        <v>77</v>
      </c>
      <c r="D254" s="96">
        <f t="shared" si="13"/>
        <v>0</v>
      </c>
      <c r="E254" s="122">
        <f t="shared" si="14"/>
        <v>0</v>
      </c>
      <c r="F254" s="156"/>
      <c r="G254" s="157" t="e">
        <f t="shared" si="10"/>
        <v>#DIV/0!</v>
      </c>
      <c r="H254" s="158">
        <f t="shared" si="11"/>
        <v>-100</v>
      </c>
      <c r="I254" s="156">
        <v>81.5</v>
      </c>
    </row>
    <row r="255" spans="1:9" ht="22.5" hidden="1">
      <c r="A255" s="106" t="s">
        <v>79</v>
      </c>
      <c r="B255" s="107">
        <v>0.3</v>
      </c>
      <c r="C255" s="108" t="s">
        <v>77</v>
      </c>
      <c r="D255" s="96">
        <f t="shared" si="13"/>
        <v>0</v>
      </c>
      <c r="E255" s="122">
        <f t="shared" si="14"/>
        <v>0</v>
      </c>
      <c r="F255" s="156"/>
      <c r="G255" s="157" t="e">
        <f t="shared" si="10"/>
        <v>#DIV/0!</v>
      </c>
      <c r="H255" s="158">
        <f t="shared" si="11"/>
        <v>-100</v>
      </c>
      <c r="I255" s="156">
        <v>81.5</v>
      </c>
    </row>
    <row r="256" spans="1:9" ht="22.5" hidden="1">
      <c r="A256" s="109" t="s">
        <v>80</v>
      </c>
      <c r="B256" s="107">
        <v>0.5</v>
      </c>
      <c r="C256" s="108" t="s">
        <v>77</v>
      </c>
      <c r="D256" s="96">
        <f t="shared" si="13"/>
        <v>0</v>
      </c>
      <c r="E256" s="122">
        <f t="shared" si="14"/>
        <v>0</v>
      </c>
      <c r="F256" s="156"/>
      <c r="G256" s="157" t="e">
        <f t="shared" si="10"/>
        <v>#DIV/0!</v>
      </c>
      <c r="H256" s="158">
        <f t="shared" si="11"/>
        <v>-100</v>
      </c>
      <c r="I256" s="156">
        <v>56.2</v>
      </c>
    </row>
    <row r="257" spans="1:9" ht="22.5" hidden="1">
      <c r="A257" s="123" t="s">
        <v>117</v>
      </c>
      <c r="B257" s="116">
        <v>1.7</v>
      </c>
      <c r="C257" s="124" t="s">
        <v>118</v>
      </c>
      <c r="D257" s="96">
        <f t="shared" si="13"/>
        <v>0</v>
      </c>
      <c r="E257" s="122">
        <f t="shared" si="14"/>
        <v>0</v>
      </c>
      <c r="F257" s="156"/>
      <c r="G257" s="157" t="e">
        <f t="shared" si="10"/>
        <v>#DIV/0!</v>
      </c>
      <c r="H257" s="158">
        <f t="shared" si="11"/>
        <v>-100</v>
      </c>
      <c r="I257" s="156">
        <v>85.9</v>
      </c>
    </row>
    <row r="258" spans="1:9" ht="11.25">
      <c r="A258" s="114" t="s">
        <v>81</v>
      </c>
      <c r="B258" s="94"/>
      <c r="C258" s="100"/>
      <c r="D258" s="96">
        <f t="shared" si="13"/>
        <v>0</v>
      </c>
      <c r="E258" s="122"/>
      <c r="F258" s="156"/>
      <c r="G258" s="157"/>
      <c r="H258" s="158"/>
      <c r="I258" s="156"/>
    </row>
    <row r="259" spans="1:9" ht="11.25">
      <c r="A259" s="97" t="s">
        <v>82</v>
      </c>
      <c r="B259" s="94">
        <v>8</v>
      </c>
      <c r="C259" s="100" t="s">
        <v>34</v>
      </c>
      <c r="D259" s="96">
        <f>ROUND(F259*1.45,1)</f>
        <v>617.1</v>
      </c>
      <c r="E259" s="122">
        <f aca="true" t="shared" si="16" ref="E259:E264">D259/1.18</f>
        <v>522.9661016949153</v>
      </c>
      <c r="F259" s="156">
        <v>425.6</v>
      </c>
      <c r="G259" s="157">
        <f t="shared" si="10"/>
        <v>44.99530075187971</v>
      </c>
      <c r="H259" s="158">
        <f t="shared" si="11"/>
        <v>4.257475924987332</v>
      </c>
      <c r="I259" s="156">
        <v>591.9</v>
      </c>
    </row>
    <row r="260" spans="1:9" ht="11.25">
      <c r="A260" s="97" t="s">
        <v>83</v>
      </c>
      <c r="B260" s="94">
        <v>16</v>
      </c>
      <c r="C260" s="100" t="s">
        <v>36</v>
      </c>
      <c r="D260" s="96">
        <f>ROUND(F260*1.45,1)</f>
        <v>1188.7</v>
      </c>
      <c r="E260" s="122">
        <f t="shared" si="16"/>
        <v>1007.3728813559323</v>
      </c>
      <c r="F260" s="156">
        <v>819.8</v>
      </c>
      <c r="G260" s="157">
        <f t="shared" si="10"/>
        <v>44.99878019029035</v>
      </c>
      <c r="H260" s="158">
        <f t="shared" si="11"/>
        <v>9.406350667280265</v>
      </c>
      <c r="I260" s="156">
        <v>1086.5</v>
      </c>
    </row>
    <row r="261" spans="1:9" ht="11.25">
      <c r="A261" s="97" t="s">
        <v>84</v>
      </c>
      <c r="B261" s="94">
        <v>8</v>
      </c>
      <c r="C261" s="100" t="s">
        <v>34</v>
      </c>
      <c r="D261" s="96">
        <f>ROUND(F261*1.45,1)</f>
        <v>597.4</v>
      </c>
      <c r="E261" s="122">
        <f t="shared" si="16"/>
        <v>506.271186440678</v>
      </c>
      <c r="F261" s="156">
        <v>412</v>
      </c>
      <c r="G261" s="157">
        <f t="shared" si="10"/>
        <v>45</v>
      </c>
      <c r="H261" s="158">
        <f t="shared" si="11"/>
        <v>10.50684424713279</v>
      </c>
      <c r="I261" s="156">
        <v>540.6</v>
      </c>
    </row>
    <row r="262" spans="1:9" ht="11.25">
      <c r="A262" s="97" t="s">
        <v>85</v>
      </c>
      <c r="B262" s="94">
        <v>16</v>
      </c>
      <c r="C262" s="100" t="s">
        <v>36</v>
      </c>
      <c r="D262" s="96">
        <f>ROUND(F262*1.45,1)</f>
        <v>1149.3</v>
      </c>
      <c r="E262" s="122">
        <f t="shared" si="16"/>
        <v>973.9830508474577</v>
      </c>
      <c r="F262" s="156">
        <v>792.6</v>
      </c>
      <c r="G262" s="157">
        <f t="shared" si="10"/>
        <v>45.003785011355035</v>
      </c>
      <c r="H262" s="158">
        <f t="shared" si="11"/>
        <v>17.695852534562206</v>
      </c>
      <c r="I262" s="156">
        <v>976.5</v>
      </c>
    </row>
    <row r="263" spans="1:9" ht="11.25">
      <c r="A263" s="97" t="s">
        <v>86</v>
      </c>
      <c r="B263" s="94">
        <v>5</v>
      </c>
      <c r="C263" s="100" t="s">
        <v>87</v>
      </c>
      <c r="D263" s="96">
        <f t="shared" si="13"/>
        <v>278.3</v>
      </c>
      <c r="E263" s="122">
        <f t="shared" si="16"/>
        <v>235.84745762711867</v>
      </c>
      <c r="F263" s="156">
        <v>185.5</v>
      </c>
      <c r="G263" s="157">
        <f t="shared" si="10"/>
        <v>50.02695417789758</v>
      </c>
      <c r="H263" s="158">
        <f t="shared" si="11"/>
        <v>1.569343065693431</v>
      </c>
      <c r="I263" s="156">
        <v>274</v>
      </c>
    </row>
    <row r="264" spans="1:9" ht="11.25">
      <c r="A264" s="97" t="s">
        <v>88</v>
      </c>
      <c r="B264" s="94">
        <v>10</v>
      </c>
      <c r="C264" s="100" t="s">
        <v>89</v>
      </c>
      <c r="D264" s="96">
        <f t="shared" si="13"/>
        <v>513</v>
      </c>
      <c r="E264" s="122">
        <f t="shared" si="16"/>
        <v>434.7457627118644</v>
      </c>
      <c r="F264" s="156">
        <v>342</v>
      </c>
      <c r="G264" s="157">
        <f t="shared" si="10"/>
        <v>50</v>
      </c>
      <c r="H264" s="158">
        <f t="shared" si="11"/>
        <v>3.4274193548387046</v>
      </c>
      <c r="I264" s="156">
        <v>496</v>
      </c>
    </row>
    <row r="265" spans="1:9" ht="11.25">
      <c r="A265" s="114" t="s">
        <v>90</v>
      </c>
      <c r="B265" s="94"/>
      <c r="C265" s="100"/>
      <c r="D265" s="96">
        <f t="shared" si="13"/>
        <v>0</v>
      </c>
      <c r="E265" s="122"/>
      <c r="F265" s="156"/>
      <c r="G265" s="157"/>
      <c r="H265" s="158"/>
      <c r="I265" s="156"/>
    </row>
    <row r="266" spans="1:9" ht="11.25">
      <c r="A266" s="97" t="s">
        <v>91</v>
      </c>
      <c r="B266" s="94">
        <v>5</v>
      </c>
      <c r="C266" s="100" t="s">
        <v>92</v>
      </c>
      <c r="D266" s="96">
        <f>ROUND(F266*1.4,1)</f>
        <v>214.9</v>
      </c>
      <c r="E266" s="122">
        <f aca="true" t="shared" si="17" ref="E266:E272">D266/1.18</f>
        <v>182.11864406779662</v>
      </c>
      <c r="F266" s="156">
        <v>153.5</v>
      </c>
      <c r="G266" s="157">
        <f t="shared" si="10"/>
        <v>40</v>
      </c>
      <c r="H266" s="158">
        <f t="shared" si="11"/>
        <v>12.043795620437962</v>
      </c>
      <c r="I266" s="156">
        <v>191.8</v>
      </c>
    </row>
    <row r="267" spans="1:9" ht="22.5">
      <c r="A267" s="97" t="s">
        <v>93</v>
      </c>
      <c r="B267" s="94">
        <v>28</v>
      </c>
      <c r="C267" s="100" t="s">
        <v>94</v>
      </c>
      <c r="D267" s="96">
        <f>ROUND(F267*1.4,1)</f>
        <v>958.3</v>
      </c>
      <c r="E267" s="122">
        <f t="shared" si="17"/>
        <v>812.1186440677966</v>
      </c>
      <c r="F267" s="156">
        <v>684.5</v>
      </c>
      <c r="G267" s="157">
        <f t="shared" si="10"/>
        <v>40</v>
      </c>
      <c r="H267" s="158">
        <f t="shared" si="11"/>
        <v>13.31441409483267</v>
      </c>
      <c r="I267" s="156">
        <v>845.7</v>
      </c>
    </row>
    <row r="268" spans="1:9" ht="11.25">
      <c r="A268" s="97" t="s">
        <v>95</v>
      </c>
      <c r="B268" s="94">
        <v>5</v>
      </c>
      <c r="C268" s="100" t="s">
        <v>96</v>
      </c>
      <c r="D268" s="96">
        <f>ROUND(F268*1.4,1)</f>
        <v>285.2</v>
      </c>
      <c r="E268" s="122">
        <f t="shared" si="17"/>
        <v>241.6949152542373</v>
      </c>
      <c r="F268" s="156">
        <v>203.7</v>
      </c>
      <c r="G268" s="157">
        <f t="shared" si="10"/>
        <v>40.00981836033384</v>
      </c>
      <c r="H268" s="158">
        <f t="shared" si="11"/>
        <v>11.232449297971911</v>
      </c>
      <c r="I268" s="156">
        <v>256.4</v>
      </c>
    </row>
    <row r="269" spans="1:9" ht="11.25">
      <c r="A269" s="97" t="s">
        <v>97</v>
      </c>
      <c r="B269" s="94">
        <v>28</v>
      </c>
      <c r="C269" s="100" t="s">
        <v>94</v>
      </c>
      <c r="D269" s="96">
        <f>ROUND(F269*1.4,1)</f>
        <v>1353.1</v>
      </c>
      <c r="E269" s="122">
        <f t="shared" si="17"/>
        <v>1146.6949152542372</v>
      </c>
      <c r="F269" s="156">
        <v>966.5</v>
      </c>
      <c r="G269" s="157">
        <f t="shared" si="10"/>
        <v>40</v>
      </c>
      <c r="H269" s="158">
        <f t="shared" si="11"/>
        <v>11.614286892683339</v>
      </c>
      <c r="I269" s="156">
        <v>1212.3</v>
      </c>
    </row>
    <row r="270" spans="1:9" ht="11.25" hidden="1">
      <c r="A270" s="97" t="s">
        <v>98</v>
      </c>
      <c r="B270" s="94">
        <v>5</v>
      </c>
      <c r="C270" s="100" t="s">
        <v>96</v>
      </c>
      <c r="D270" s="96">
        <f t="shared" si="13"/>
        <v>0</v>
      </c>
      <c r="E270" s="122">
        <f t="shared" si="17"/>
        <v>0</v>
      </c>
      <c r="F270" s="156"/>
      <c r="G270" s="157" t="e">
        <f t="shared" si="10"/>
        <v>#DIV/0!</v>
      </c>
      <c r="H270" s="158">
        <f t="shared" si="11"/>
        <v>-100</v>
      </c>
      <c r="I270" s="156">
        <v>194.4</v>
      </c>
    </row>
    <row r="271" spans="1:9" ht="11.25" hidden="1">
      <c r="A271" s="97" t="s">
        <v>99</v>
      </c>
      <c r="B271" s="94">
        <v>28</v>
      </c>
      <c r="C271" s="100" t="s">
        <v>94</v>
      </c>
      <c r="D271" s="96">
        <f t="shared" si="13"/>
        <v>0</v>
      </c>
      <c r="E271" s="122">
        <f t="shared" si="17"/>
        <v>0</v>
      </c>
      <c r="F271" s="156"/>
      <c r="G271" s="157" t="e">
        <f t="shared" si="10"/>
        <v>#DIV/0!</v>
      </c>
      <c r="H271" s="158">
        <f t="shared" si="11"/>
        <v>-100</v>
      </c>
      <c r="I271" s="156">
        <v>861.4</v>
      </c>
    </row>
    <row r="272" spans="1:9" ht="11.25">
      <c r="A272" s="97" t="s">
        <v>100</v>
      </c>
      <c r="B272" s="104">
        <v>0.75</v>
      </c>
      <c r="C272" s="105" t="s">
        <v>101</v>
      </c>
      <c r="D272" s="96">
        <f t="shared" si="13"/>
        <v>117.5</v>
      </c>
      <c r="E272" s="122">
        <f t="shared" si="17"/>
        <v>99.57627118644068</v>
      </c>
      <c r="F272" s="156">
        <v>78.3</v>
      </c>
      <c r="G272" s="157">
        <f t="shared" si="10"/>
        <v>50.063856960408685</v>
      </c>
      <c r="H272" s="158">
        <f t="shared" si="11"/>
        <v>3.1606672519754113</v>
      </c>
      <c r="I272" s="156">
        <v>113.9</v>
      </c>
    </row>
    <row r="273" spans="1:9" ht="10.5" customHeight="1">
      <c r="A273" s="114" t="s">
        <v>102</v>
      </c>
      <c r="B273" s="104"/>
      <c r="C273" s="105"/>
      <c r="D273" s="96">
        <f t="shared" si="13"/>
        <v>0</v>
      </c>
      <c r="E273" s="122"/>
      <c r="F273" s="156"/>
      <c r="G273" s="157"/>
      <c r="H273" s="158"/>
      <c r="I273" s="156"/>
    </row>
    <row r="274" spans="1:9" ht="11.25" hidden="1">
      <c r="A274" s="167" t="s">
        <v>103</v>
      </c>
      <c r="B274" s="115">
        <v>8</v>
      </c>
      <c r="C274" s="100" t="s">
        <v>34</v>
      </c>
      <c r="D274" s="96">
        <f t="shared" si="13"/>
        <v>0</v>
      </c>
      <c r="E274" s="122">
        <f aca="true" t="shared" si="18" ref="E274:E283">D274/1.18</f>
        <v>0</v>
      </c>
      <c r="F274" s="156"/>
      <c r="G274" s="157" t="e">
        <f t="shared" si="10"/>
        <v>#DIV/0!</v>
      </c>
      <c r="H274" s="158">
        <f t="shared" si="11"/>
        <v>-100</v>
      </c>
      <c r="I274" s="156">
        <v>433.9</v>
      </c>
    </row>
    <row r="275" spans="1:9" ht="11.25" hidden="1">
      <c r="A275" s="167"/>
      <c r="B275" s="107">
        <v>15</v>
      </c>
      <c r="C275" s="100" t="s">
        <v>36</v>
      </c>
      <c r="D275" s="96">
        <f t="shared" si="13"/>
        <v>0</v>
      </c>
      <c r="E275" s="122">
        <f t="shared" si="18"/>
        <v>0</v>
      </c>
      <c r="F275" s="156"/>
      <c r="G275" s="157" t="e">
        <f t="shared" si="10"/>
        <v>#DIV/0!</v>
      </c>
      <c r="H275" s="158">
        <f t="shared" si="11"/>
        <v>-100</v>
      </c>
      <c r="I275" s="156">
        <v>782.1</v>
      </c>
    </row>
    <row r="276" spans="1:9" ht="11.25">
      <c r="A276" s="168" t="s">
        <v>104</v>
      </c>
      <c r="B276" s="116">
        <v>8</v>
      </c>
      <c r="C276" s="100" t="s">
        <v>34</v>
      </c>
      <c r="D276" s="96">
        <f t="shared" si="13"/>
        <v>648.2</v>
      </c>
      <c r="E276" s="122">
        <f t="shared" si="18"/>
        <v>549.3220338983051</v>
      </c>
      <c r="F276" s="156">
        <v>432.1</v>
      </c>
      <c r="G276" s="157">
        <f t="shared" si="10"/>
        <v>50.01157139551029</v>
      </c>
      <c r="H276" s="158">
        <f t="shared" si="11"/>
        <v>9.864406779661024</v>
      </c>
      <c r="I276" s="156">
        <v>590</v>
      </c>
    </row>
    <row r="277" spans="1:9" ht="11.25">
      <c r="A277" s="168"/>
      <c r="B277" s="116">
        <v>15</v>
      </c>
      <c r="C277" s="100" t="s">
        <v>36</v>
      </c>
      <c r="D277" s="96">
        <f t="shared" si="13"/>
        <v>1226.3</v>
      </c>
      <c r="E277" s="122">
        <f t="shared" si="18"/>
        <v>1039.2372881355932</v>
      </c>
      <c r="F277" s="156">
        <v>817.5</v>
      </c>
      <c r="G277" s="157">
        <f t="shared" si="10"/>
        <v>50.00611620795107</v>
      </c>
      <c r="H277" s="158">
        <f t="shared" si="11"/>
        <v>10.427735254389916</v>
      </c>
      <c r="I277" s="156">
        <v>1110.5</v>
      </c>
    </row>
    <row r="278" spans="1:9" ht="1.5" customHeight="1" hidden="1">
      <c r="A278" s="169" t="s">
        <v>105</v>
      </c>
      <c r="B278" s="107">
        <v>8</v>
      </c>
      <c r="C278" s="100" t="s">
        <v>34</v>
      </c>
      <c r="D278" s="96">
        <f t="shared" si="13"/>
        <v>0</v>
      </c>
      <c r="E278" s="122">
        <f t="shared" si="18"/>
        <v>0</v>
      </c>
      <c r="F278" s="156"/>
      <c r="G278" s="157" t="e">
        <f aca="true" t="shared" si="19" ref="G278:G290">D278/F278*100-100</f>
        <v>#DIV/0!</v>
      </c>
      <c r="H278" s="158">
        <f aca="true" t="shared" si="20" ref="H278:H290">D278/I278*100-100</f>
        <v>-100</v>
      </c>
      <c r="I278" s="156">
        <v>478.1</v>
      </c>
    </row>
    <row r="279" spans="1:9" ht="11.25" hidden="1">
      <c r="A279" s="169"/>
      <c r="B279" s="107">
        <v>15</v>
      </c>
      <c r="C279" s="100" t="s">
        <v>36</v>
      </c>
      <c r="D279" s="96">
        <f t="shared" si="13"/>
        <v>0</v>
      </c>
      <c r="E279" s="122">
        <f t="shared" si="18"/>
        <v>0</v>
      </c>
      <c r="F279" s="156"/>
      <c r="G279" s="157" t="e">
        <f t="shared" si="19"/>
        <v>#DIV/0!</v>
      </c>
      <c r="H279" s="158">
        <f t="shared" si="20"/>
        <v>-100</v>
      </c>
      <c r="I279" s="156">
        <v>865.2</v>
      </c>
    </row>
    <row r="280" spans="1:9" ht="11.25" hidden="1">
      <c r="A280" s="169" t="s">
        <v>106</v>
      </c>
      <c r="B280" s="107">
        <v>8</v>
      </c>
      <c r="C280" s="100" t="s">
        <v>34</v>
      </c>
      <c r="D280" s="96">
        <f t="shared" si="13"/>
        <v>0</v>
      </c>
      <c r="E280" s="122">
        <f t="shared" si="18"/>
        <v>0</v>
      </c>
      <c r="F280" s="156"/>
      <c r="G280" s="157" t="e">
        <f t="shared" si="19"/>
        <v>#DIV/0!</v>
      </c>
      <c r="H280" s="158">
        <f t="shared" si="20"/>
        <v>-100</v>
      </c>
      <c r="I280" s="156">
        <v>499.3</v>
      </c>
    </row>
    <row r="281" spans="1:9" ht="11.25" hidden="1">
      <c r="A281" s="169"/>
      <c r="B281" s="107">
        <v>15</v>
      </c>
      <c r="C281" s="100" t="s">
        <v>36</v>
      </c>
      <c r="D281" s="96">
        <f t="shared" si="13"/>
        <v>0</v>
      </c>
      <c r="E281" s="122">
        <f t="shared" si="18"/>
        <v>0</v>
      </c>
      <c r="F281" s="156"/>
      <c r="G281" s="157" t="e">
        <f t="shared" si="19"/>
        <v>#DIV/0!</v>
      </c>
      <c r="H281" s="158">
        <f t="shared" si="20"/>
        <v>-100</v>
      </c>
      <c r="I281" s="156">
        <v>905.3</v>
      </c>
    </row>
    <row r="282" spans="1:9" ht="11.25" hidden="1">
      <c r="A282" s="169" t="s">
        <v>107</v>
      </c>
      <c r="B282" s="107">
        <v>8</v>
      </c>
      <c r="C282" s="100" t="s">
        <v>34</v>
      </c>
      <c r="D282" s="96">
        <f t="shared" si="13"/>
        <v>0</v>
      </c>
      <c r="E282" s="122">
        <f t="shared" si="18"/>
        <v>0</v>
      </c>
      <c r="F282" s="156"/>
      <c r="G282" s="157" t="e">
        <f t="shared" si="19"/>
        <v>#DIV/0!</v>
      </c>
      <c r="H282" s="158">
        <f t="shared" si="20"/>
        <v>-100</v>
      </c>
      <c r="I282" s="156">
        <v>499.3</v>
      </c>
    </row>
    <row r="283" spans="1:9" ht="11.25" hidden="1">
      <c r="A283" s="169"/>
      <c r="B283" s="107">
        <v>15</v>
      </c>
      <c r="C283" s="100" t="s">
        <v>36</v>
      </c>
      <c r="D283" s="96">
        <f t="shared" si="13"/>
        <v>0</v>
      </c>
      <c r="E283" s="122">
        <f t="shared" si="18"/>
        <v>0</v>
      </c>
      <c r="F283" s="156"/>
      <c r="G283" s="157" t="e">
        <f t="shared" si="19"/>
        <v>#DIV/0!</v>
      </c>
      <c r="H283" s="158">
        <f t="shared" si="20"/>
        <v>-100</v>
      </c>
      <c r="I283" s="156">
        <v>905.3</v>
      </c>
    </row>
    <row r="284" spans="1:9" ht="11.25">
      <c r="A284" s="27" t="s">
        <v>108</v>
      </c>
      <c r="D284" s="96">
        <f t="shared" si="13"/>
        <v>0</v>
      </c>
      <c r="E284" s="122"/>
      <c r="F284" s="156"/>
      <c r="G284" s="157"/>
      <c r="H284" s="158"/>
      <c r="I284" s="156"/>
    </row>
    <row r="285" spans="1:9" ht="11.25">
      <c r="A285" s="163" t="s">
        <v>109</v>
      </c>
      <c r="B285" s="68">
        <v>0.9</v>
      </c>
      <c r="C285" s="118" t="s">
        <v>120</v>
      </c>
      <c r="D285" s="96">
        <f aca="true" t="shared" si="21" ref="D285:D290">ROUND(F285*1.45,1)</f>
        <v>98.2</v>
      </c>
      <c r="E285" s="122">
        <f aca="true" t="shared" si="22" ref="E285:E290">D285/1.18</f>
        <v>83.22033898305085</v>
      </c>
      <c r="F285" s="156">
        <v>67.7</v>
      </c>
      <c r="G285" s="157">
        <f t="shared" si="19"/>
        <v>45.05169867060562</v>
      </c>
      <c r="H285" s="158">
        <f t="shared" si="20"/>
        <v>9.354120267260583</v>
      </c>
      <c r="I285" s="156">
        <v>89.8</v>
      </c>
    </row>
    <row r="286" spans="1:9" ht="11.25">
      <c r="A286" s="164"/>
      <c r="B286" s="119">
        <v>7</v>
      </c>
      <c r="C286" s="120" t="s">
        <v>111</v>
      </c>
      <c r="D286" s="96">
        <f t="shared" si="21"/>
        <v>694.4</v>
      </c>
      <c r="E286" s="122">
        <f t="shared" si="22"/>
        <v>588.4745762711865</v>
      </c>
      <c r="F286" s="156">
        <v>478.9</v>
      </c>
      <c r="G286" s="157">
        <f t="shared" si="19"/>
        <v>44.998955940697414</v>
      </c>
      <c r="H286" s="158">
        <f t="shared" si="20"/>
        <v>9.613259668508277</v>
      </c>
      <c r="I286" s="156">
        <v>633.5</v>
      </c>
    </row>
    <row r="287" spans="1:9" ht="11.25">
      <c r="A287" s="165"/>
      <c r="B287" s="121">
        <v>15</v>
      </c>
      <c r="C287" s="144" t="s">
        <v>112</v>
      </c>
      <c r="D287" s="96">
        <f t="shared" si="21"/>
        <v>1438.7</v>
      </c>
      <c r="E287" s="122">
        <f t="shared" si="22"/>
        <v>1219.2372881355934</v>
      </c>
      <c r="F287" s="156">
        <v>992.2</v>
      </c>
      <c r="G287" s="157">
        <f t="shared" si="19"/>
        <v>45.0010078613183</v>
      </c>
      <c r="H287" s="158">
        <f t="shared" si="20"/>
        <v>9.648654828138106</v>
      </c>
      <c r="I287" s="156">
        <v>1312.1</v>
      </c>
    </row>
    <row r="288" spans="1:9" ht="11.25">
      <c r="A288" s="163" t="s">
        <v>113</v>
      </c>
      <c r="B288" s="68">
        <v>0.9</v>
      </c>
      <c r="C288" s="118" t="s">
        <v>120</v>
      </c>
      <c r="D288" s="96">
        <f t="shared" si="21"/>
        <v>98.2</v>
      </c>
      <c r="E288" s="122">
        <f t="shared" si="22"/>
        <v>83.22033898305085</v>
      </c>
      <c r="F288" s="156">
        <v>67.7</v>
      </c>
      <c r="G288" s="157">
        <f t="shared" si="19"/>
        <v>45.05169867060562</v>
      </c>
      <c r="H288" s="158">
        <f t="shared" si="20"/>
        <v>9.354120267260583</v>
      </c>
      <c r="I288" s="156">
        <v>89.8</v>
      </c>
    </row>
    <row r="289" spans="1:9" ht="11.25">
      <c r="A289" s="164"/>
      <c r="B289" s="119">
        <v>7</v>
      </c>
      <c r="C289" s="120" t="s">
        <v>111</v>
      </c>
      <c r="D289" s="96">
        <f t="shared" si="21"/>
        <v>694.4</v>
      </c>
      <c r="E289" s="122">
        <f t="shared" si="22"/>
        <v>588.4745762711865</v>
      </c>
      <c r="F289" s="156">
        <v>478.9</v>
      </c>
      <c r="G289" s="157">
        <f t="shared" si="19"/>
        <v>44.998955940697414</v>
      </c>
      <c r="H289" s="158">
        <f t="shared" si="20"/>
        <v>9.613259668508277</v>
      </c>
      <c r="I289" s="156">
        <v>633.5</v>
      </c>
    </row>
    <row r="290" spans="1:9" ht="11.25">
      <c r="A290" s="165"/>
      <c r="B290" s="121">
        <v>15</v>
      </c>
      <c r="C290" s="144" t="s">
        <v>112</v>
      </c>
      <c r="D290" s="96">
        <f t="shared" si="21"/>
        <v>1438.7</v>
      </c>
      <c r="E290" s="122">
        <f t="shared" si="22"/>
        <v>1219.2372881355934</v>
      </c>
      <c r="F290" s="156">
        <v>992.2</v>
      </c>
      <c r="G290" s="157">
        <f t="shared" si="19"/>
        <v>45.0010078613183</v>
      </c>
      <c r="H290" s="158">
        <f t="shared" si="20"/>
        <v>9.648654828138106</v>
      </c>
      <c r="I290" s="156">
        <v>1312.1</v>
      </c>
    </row>
  </sheetData>
  <sheetProtection/>
  <mergeCells count="24">
    <mergeCell ref="A188:A189"/>
    <mergeCell ref="A190:A191"/>
    <mergeCell ref="A193:A195"/>
    <mergeCell ref="A196:A198"/>
    <mergeCell ref="A118:E118"/>
    <mergeCell ref="A102:A104"/>
    <mergeCell ref="A105:A107"/>
    <mergeCell ref="A182:A183"/>
    <mergeCell ref="A184:A185"/>
    <mergeCell ref="A186:A187"/>
    <mergeCell ref="A10:C10"/>
    <mergeCell ref="A91:A92"/>
    <mergeCell ref="A93:A94"/>
    <mergeCell ref="A95:A96"/>
    <mergeCell ref="A97:A98"/>
    <mergeCell ref="A99:A100"/>
    <mergeCell ref="A285:A287"/>
    <mergeCell ref="A288:A290"/>
    <mergeCell ref="A210:E210"/>
    <mergeCell ref="A274:A275"/>
    <mergeCell ref="A276:A277"/>
    <mergeCell ref="A278:A279"/>
    <mergeCell ref="A280:A281"/>
    <mergeCell ref="A282:A283"/>
  </mergeCells>
  <printOptions/>
  <pageMargins left="0.22986111111111113" right="0.1902777777777778" top="0.2" bottom="0" header="0.5118055555555556" footer="0.5118055555555556"/>
  <pageSetup horizontalDpi="300" verticalDpi="300" orientation="portrait" paperSize="9" scale="9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E71" sqref="E71:E87"/>
    </sheetView>
  </sheetViews>
  <sheetFormatPr defaultColWidth="8.125" defaultRowHeight="12.75"/>
  <cols>
    <col min="1" max="1" width="56.875" style="93" customWidth="1"/>
    <col min="2" max="2" width="7.125" style="117" customWidth="1"/>
    <col min="3" max="3" width="17.00390625" style="117" customWidth="1"/>
    <col min="4" max="4" width="10.125" style="125" customWidth="1"/>
    <col min="5" max="5" width="11.25390625" style="125" customWidth="1"/>
    <col min="6" max="16384" width="8.125" style="93" customWidth="1"/>
  </cols>
  <sheetData>
    <row r="1" spans="1:4" ht="15.75">
      <c r="A1" s="151" t="s">
        <v>0</v>
      </c>
      <c r="B1" s="70"/>
      <c r="C1" s="71"/>
      <c r="D1" s="73"/>
    </row>
    <row r="2" spans="1:4" ht="12.75">
      <c r="A2" s="129" t="s">
        <v>126</v>
      </c>
      <c r="B2" s="77"/>
      <c r="C2" s="78"/>
      <c r="D2" s="73"/>
    </row>
    <row r="3" spans="1:4" ht="12.75">
      <c r="A3" s="130" t="s">
        <v>127</v>
      </c>
      <c r="B3" s="80"/>
      <c r="C3" s="79"/>
      <c r="D3" s="73"/>
    </row>
    <row r="4" spans="1:4" ht="14.25" customHeight="1">
      <c r="A4" s="130" t="s">
        <v>128</v>
      </c>
      <c r="B4" s="80"/>
      <c r="C4" s="79"/>
      <c r="D4" s="83"/>
    </row>
    <row r="5" spans="1:4" ht="12.75">
      <c r="A5" s="130" t="s">
        <v>129</v>
      </c>
      <c r="B5" s="80"/>
      <c r="C5" s="79"/>
      <c r="D5" s="83"/>
    </row>
    <row r="6" spans="1:4" ht="12.75">
      <c r="A6" s="130" t="s">
        <v>130</v>
      </c>
      <c r="B6" s="80"/>
      <c r="C6" s="79"/>
      <c r="D6" s="83"/>
    </row>
    <row r="7" spans="1:4" ht="12" customHeight="1">
      <c r="A7" s="130" t="s">
        <v>6</v>
      </c>
      <c r="B7" s="80"/>
      <c r="C7" s="79"/>
      <c r="D7" s="87"/>
    </row>
    <row r="8" spans="1:5" ht="12.75" customHeight="1">
      <c r="A8" s="176" t="s">
        <v>121</v>
      </c>
      <c r="B8" s="176"/>
      <c r="C8" s="176"/>
      <c r="D8" s="176"/>
      <c r="E8" s="176"/>
    </row>
    <row r="9" spans="1:5" ht="39.75" customHeight="1">
      <c r="A9" s="140" t="s">
        <v>7</v>
      </c>
      <c r="B9" s="28" t="s">
        <v>8</v>
      </c>
      <c r="C9" s="141" t="s">
        <v>9</v>
      </c>
      <c r="D9" s="28" t="s">
        <v>123</v>
      </c>
      <c r="E9" s="28" t="s">
        <v>133</v>
      </c>
    </row>
    <row r="10" spans="1:5" ht="11.25">
      <c r="A10" s="160" t="s">
        <v>30</v>
      </c>
      <c r="B10" s="136"/>
      <c r="C10" s="161"/>
      <c r="D10" s="138"/>
      <c r="E10" s="162"/>
    </row>
    <row r="11" spans="1:5" ht="22.5">
      <c r="A11" s="98" t="s">
        <v>31</v>
      </c>
      <c r="B11" s="99">
        <v>4.53</v>
      </c>
      <c r="C11" s="100" t="s">
        <v>32</v>
      </c>
      <c r="D11" s="96">
        <v>179.6</v>
      </c>
      <c r="E11" s="162">
        <f>D11/1.18</f>
        <v>152.20338983050848</v>
      </c>
    </row>
    <row r="12" spans="1:5" ht="22.5">
      <c r="A12" s="97" t="s">
        <v>33</v>
      </c>
      <c r="B12" s="99">
        <v>7.53</v>
      </c>
      <c r="C12" s="100" t="s">
        <v>34</v>
      </c>
      <c r="D12" s="96">
        <v>274.8</v>
      </c>
      <c r="E12" s="162">
        <f aca="true" t="shared" si="0" ref="E12:E48">D12/1.18</f>
        <v>232.8813559322034</v>
      </c>
    </row>
    <row r="13" spans="1:5" ht="22.5">
      <c r="A13" s="97" t="s">
        <v>35</v>
      </c>
      <c r="B13" s="99">
        <v>15</v>
      </c>
      <c r="C13" s="100" t="s">
        <v>36</v>
      </c>
      <c r="D13" s="96">
        <v>503.4</v>
      </c>
      <c r="E13" s="162">
        <f t="shared" si="0"/>
        <v>426.6101694915254</v>
      </c>
    </row>
    <row r="14" spans="1:5" ht="22.5">
      <c r="A14" s="97" t="s">
        <v>37</v>
      </c>
      <c r="B14" s="99">
        <v>18</v>
      </c>
      <c r="C14" s="100" t="s">
        <v>38</v>
      </c>
      <c r="D14" s="96">
        <v>597.8</v>
      </c>
      <c r="E14" s="162">
        <f t="shared" si="0"/>
        <v>506.6101694915254</v>
      </c>
    </row>
    <row r="15" spans="1:5" ht="22.5">
      <c r="A15" s="97" t="s">
        <v>39</v>
      </c>
      <c r="B15" s="99">
        <v>27.4</v>
      </c>
      <c r="C15" s="100" t="s">
        <v>40</v>
      </c>
      <c r="D15" s="96">
        <v>887.5</v>
      </c>
      <c r="E15" s="162">
        <f t="shared" si="0"/>
        <v>752.1186440677966</v>
      </c>
    </row>
    <row r="16" spans="1:5" ht="14.25" customHeight="1">
      <c r="A16" s="97" t="s">
        <v>41</v>
      </c>
      <c r="B16" s="99">
        <v>4.53</v>
      </c>
      <c r="C16" s="100" t="s">
        <v>32</v>
      </c>
      <c r="D16" s="96">
        <v>210</v>
      </c>
      <c r="E16" s="162">
        <f t="shared" si="0"/>
        <v>177.96610169491527</v>
      </c>
    </row>
    <row r="17" spans="1:5" ht="11.25">
      <c r="A17" s="97" t="s">
        <v>42</v>
      </c>
      <c r="B17" s="99">
        <v>7.53</v>
      </c>
      <c r="C17" s="100" t="s">
        <v>34</v>
      </c>
      <c r="D17" s="96">
        <v>325.4</v>
      </c>
      <c r="E17" s="162">
        <f t="shared" si="0"/>
        <v>275.76271186440675</v>
      </c>
    </row>
    <row r="18" spans="1:5" ht="11.25">
      <c r="A18" s="97" t="s">
        <v>43</v>
      </c>
      <c r="B18" s="99">
        <v>15</v>
      </c>
      <c r="C18" s="100" t="s">
        <v>36</v>
      </c>
      <c r="D18" s="96">
        <v>604.1</v>
      </c>
      <c r="E18" s="162">
        <f t="shared" si="0"/>
        <v>511.94915254237293</v>
      </c>
    </row>
    <row r="19" spans="1:5" ht="11.25">
      <c r="A19" s="97" t="s">
        <v>44</v>
      </c>
      <c r="B19" s="99">
        <v>18</v>
      </c>
      <c r="C19" s="100" t="s">
        <v>38</v>
      </c>
      <c r="D19" s="96">
        <v>718.8</v>
      </c>
      <c r="E19" s="162">
        <f t="shared" si="0"/>
        <v>609.1525423728814</v>
      </c>
    </row>
    <row r="20" spans="1:5" ht="11.25">
      <c r="A20" s="97" t="s">
        <v>45</v>
      </c>
      <c r="B20" s="99">
        <v>27.4</v>
      </c>
      <c r="C20" s="100" t="s">
        <v>40</v>
      </c>
      <c r="D20" s="96">
        <v>1071.6</v>
      </c>
      <c r="E20" s="162">
        <f t="shared" si="0"/>
        <v>908.1355932203389</v>
      </c>
    </row>
    <row r="21" spans="1:5" ht="22.5">
      <c r="A21" s="97" t="s">
        <v>46</v>
      </c>
      <c r="B21" s="94">
        <v>4.53</v>
      </c>
      <c r="C21" s="100" t="s">
        <v>32</v>
      </c>
      <c r="D21" s="96">
        <v>262.9</v>
      </c>
      <c r="E21" s="162">
        <f t="shared" si="0"/>
        <v>222.79661016949152</v>
      </c>
    </row>
    <row r="22" spans="1:5" ht="22.5">
      <c r="A22" s="101" t="s">
        <v>47</v>
      </c>
      <c r="B22" s="94">
        <v>7.53</v>
      </c>
      <c r="C22" s="100" t="s">
        <v>34</v>
      </c>
      <c r="D22" s="96">
        <v>412.4</v>
      </c>
      <c r="E22" s="162">
        <f t="shared" si="0"/>
        <v>349.49152542372883</v>
      </c>
    </row>
    <row r="23" spans="1:5" ht="22.5">
      <c r="A23" s="101" t="s">
        <v>48</v>
      </c>
      <c r="B23" s="94">
        <v>15</v>
      </c>
      <c r="C23" s="100" t="s">
        <v>36</v>
      </c>
      <c r="D23" s="96">
        <v>775.8</v>
      </c>
      <c r="E23" s="162">
        <f t="shared" si="0"/>
        <v>657.457627118644</v>
      </c>
    </row>
    <row r="24" spans="1:5" ht="22.5">
      <c r="A24" s="97" t="s">
        <v>49</v>
      </c>
      <c r="B24" s="94">
        <v>18</v>
      </c>
      <c r="C24" s="100" t="s">
        <v>38</v>
      </c>
      <c r="D24" s="96">
        <v>924.5</v>
      </c>
      <c r="E24" s="162">
        <f t="shared" si="0"/>
        <v>783.4745762711865</v>
      </c>
    </row>
    <row r="25" spans="1:5" ht="22.5">
      <c r="A25" s="97" t="s">
        <v>50</v>
      </c>
      <c r="B25" s="99">
        <v>27.4</v>
      </c>
      <c r="C25" s="100" t="s">
        <v>40</v>
      </c>
      <c r="D25" s="96">
        <v>1384</v>
      </c>
      <c r="E25" s="162">
        <f t="shared" si="0"/>
        <v>1172.8813559322034</v>
      </c>
    </row>
    <row r="26" spans="1:5" ht="21">
      <c r="A26" s="97" t="s">
        <v>51</v>
      </c>
      <c r="B26" s="99">
        <v>4.53</v>
      </c>
      <c r="C26" s="100" t="s">
        <v>32</v>
      </c>
      <c r="D26" s="96">
        <v>301.6</v>
      </c>
      <c r="E26" s="162">
        <f t="shared" si="0"/>
        <v>255.5932203389831</v>
      </c>
    </row>
    <row r="27" spans="1:5" ht="21">
      <c r="A27" s="97" t="s">
        <v>52</v>
      </c>
      <c r="B27" s="99">
        <v>7.53</v>
      </c>
      <c r="C27" s="100" t="s">
        <v>34</v>
      </c>
      <c r="D27" s="96">
        <v>478.2</v>
      </c>
      <c r="E27" s="162">
        <f t="shared" si="0"/>
        <v>405.2542372881356</v>
      </c>
    </row>
    <row r="28" spans="1:5" ht="21">
      <c r="A28" s="97" t="s">
        <v>53</v>
      </c>
      <c r="B28" s="99">
        <v>15</v>
      </c>
      <c r="C28" s="100" t="s">
        <v>36</v>
      </c>
      <c r="D28" s="96">
        <v>904.1</v>
      </c>
      <c r="E28" s="162">
        <f t="shared" si="0"/>
        <v>766.1864406779662</v>
      </c>
    </row>
    <row r="29" spans="1:5" ht="21">
      <c r="A29" s="97" t="s">
        <v>54</v>
      </c>
      <c r="B29" s="99">
        <v>18</v>
      </c>
      <c r="C29" s="100" t="s">
        <v>38</v>
      </c>
      <c r="D29" s="96">
        <v>1082.9</v>
      </c>
      <c r="E29" s="162">
        <f t="shared" si="0"/>
        <v>917.7118644067798</v>
      </c>
    </row>
    <row r="30" spans="1:5" ht="21">
      <c r="A30" s="97" t="s">
        <v>55</v>
      </c>
      <c r="B30" s="99">
        <v>27.4</v>
      </c>
      <c r="C30" s="100" t="s">
        <v>40</v>
      </c>
      <c r="D30" s="96">
        <v>1618.3</v>
      </c>
      <c r="E30" s="162">
        <f t="shared" si="0"/>
        <v>1371.4406779661017</v>
      </c>
    </row>
    <row r="31" spans="1:5" ht="22.5">
      <c r="A31" s="97" t="s">
        <v>56</v>
      </c>
      <c r="B31" s="99">
        <v>4.53</v>
      </c>
      <c r="C31" s="100" t="s">
        <v>32</v>
      </c>
      <c r="D31" s="96">
        <v>286.5</v>
      </c>
      <c r="E31" s="162">
        <f t="shared" si="0"/>
        <v>242.79661016949154</v>
      </c>
    </row>
    <row r="32" spans="1:5" ht="22.5">
      <c r="A32" s="97" t="s">
        <v>57</v>
      </c>
      <c r="B32" s="99">
        <v>7.53</v>
      </c>
      <c r="C32" s="100" t="s">
        <v>34</v>
      </c>
      <c r="D32" s="96">
        <v>453.1</v>
      </c>
      <c r="E32" s="162">
        <f t="shared" si="0"/>
        <v>383.98305084745766</v>
      </c>
    </row>
    <row r="33" spans="1:5" ht="22.5">
      <c r="A33" s="97" t="s">
        <v>58</v>
      </c>
      <c r="B33" s="99">
        <v>15</v>
      </c>
      <c r="C33" s="100" t="s">
        <v>36</v>
      </c>
      <c r="D33" s="96">
        <v>854.1</v>
      </c>
      <c r="E33" s="162">
        <f t="shared" si="0"/>
        <v>723.8135593220339</v>
      </c>
    </row>
    <row r="34" spans="1:5" ht="22.5">
      <c r="A34" s="97" t="s">
        <v>59</v>
      </c>
      <c r="B34" s="99">
        <v>18</v>
      </c>
      <c r="C34" s="100" t="s">
        <v>38</v>
      </c>
      <c r="D34" s="96">
        <v>1018.5</v>
      </c>
      <c r="E34" s="162">
        <f t="shared" si="0"/>
        <v>863.135593220339</v>
      </c>
    </row>
    <row r="35" spans="1:5" ht="22.5">
      <c r="A35" s="97" t="s">
        <v>60</v>
      </c>
      <c r="B35" s="99">
        <v>27.4</v>
      </c>
      <c r="C35" s="100" t="s">
        <v>40</v>
      </c>
      <c r="D35" s="96">
        <v>1527</v>
      </c>
      <c r="E35" s="162">
        <f t="shared" si="0"/>
        <v>1294.0677966101696</v>
      </c>
    </row>
    <row r="36" spans="1:5" ht="9" customHeight="1">
      <c r="A36" s="142" t="s">
        <v>61</v>
      </c>
      <c r="B36" s="121"/>
      <c r="C36" s="159"/>
      <c r="D36" s="96"/>
      <c r="E36" s="162"/>
    </row>
    <row r="37" spans="1:5" ht="11.25">
      <c r="A37" s="135" t="s">
        <v>62</v>
      </c>
      <c r="B37" s="136">
        <v>3</v>
      </c>
      <c r="C37" s="137" t="s">
        <v>32</v>
      </c>
      <c r="D37" s="96">
        <v>185.3</v>
      </c>
      <c r="E37" s="162">
        <f t="shared" si="0"/>
        <v>157.03389830508476</v>
      </c>
    </row>
    <row r="38" spans="1:5" ht="11.25">
      <c r="A38" s="98" t="s">
        <v>63</v>
      </c>
      <c r="B38" s="94">
        <v>5</v>
      </c>
      <c r="C38" s="100" t="s">
        <v>34</v>
      </c>
      <c r="D38" s="96">
        <v>283.5</v>
      </c>
      <c r="E38" s="162">
        <f t="shared" si="0"/>
        <v>240.2542372881356</v>
      </c>
    </row>
    <row r="39" spans="1:5" ht="11.25">
      <c r="A39" s="98" t="s">
        <v>64</v>
      </c>
      <c r="B39" s="94">
        <v>12</v>
      </c>
      <c r="C39" s="100" t="s">
        <v>38</v>
      </c>
      <c r="D39" s="96">
        <v>598.5</v>
      </c>
      <c r="E39" s="162">
        <f t="shared" si="0"/>
        <v>507.2033898305085</v>
      </c>
    </row>
    <row r="40" spans="1:5" ht="11.25">
      <c r="A40" s="97" t="s">
        <v>65</v>
      </c>
      <c r="B40" s="94">
        <v>18</v>
      </c>
      <c r="C40" s="100" t="s">
        <v>40</v>
      </c>
      <c r="D40" s="96">
        <v>862.5</v>
      </c>
      <c r="E40" s="162">
        <f t="shared" si="0"/>
        <v>730.9322033898305</v>
      </c>
    </row>
    <row r="41" spans="1:5" ht="11.25">
      <c r="A41" s="97" t="s">
        <v>66</v>
      </c>
      <c r="B41" s="94">
        <v>3</v>
      </c>
      <c r="C41" s="100" t="s">
        <v>32</v>
      </c>
      <c r="D41" s="96">
        <v>468.5</v>
      </c>
      <c r="E41" s="162">
        <f t="shared" si="0"/>
        <v>397.0338983050848</v>
      </c>
    </row>
    <row r="42" spans="1:5" ht="11.25">
      <c r="A42" s="97" t="s">
        <v>67</v>
      </c>
      <c r="B42" s="94">
        <v>5</v>
      </c>
      <c r="C42" s="100" t="s">
        <v>34</v>
      </c>
      <c r="D42" s="96">
        <v>756</v>
      </c>
      <c r="E42" s="162">
        <f t="shared" si="0"/>
        <v>640.677966101695</v>
      </c>
    </row>
    <row r="43" spans="1:5" ht="11.25">
      <c r="A43" s="97" t="s">
        <v>68</v>
      </c>
      <c r="B43" s="94">
        <v>12</v>
      </c>
      <c r="C43" s="100" t="s">
        <v>38</v>
      </c>
      <c r="D43" s="96">
        <v>1738.4</v>
      </c>
      <c r="E43" s="162">
        <f t="shared" si="0"/>
        <v>1473.220338983051</v>
      </c>
    </row>
    <row r="44" spans="1:5" ht="11.25">
      <c r="A44" s="97" t="s">
        <v>69</v>
      </c>
      <c r="B44" s="94">
        <v>18</v>
      </c>
      <c r="C44" s="100" t="s">
        <v>40</v>
      </c>
      <c r="D44" s="96">
        <v>2574.5</v>
      </c>
      <c r="E44" s="162">
        <f t="shared" si="0"/>
        <v>2181.7796610169494</v>
      </c>
    </row>
    <row r="45" spans="1:5" ht="11.25" hidden="1">
      <c r="A45" s="97" t="s">
        <v>70</v>
      </c>
      <c r="B45" s="104">
        <v>0.25</v>
      </c>
      <c r="C45" s="105" t="s">
        <v>71</v>
      </c>
      <c r="D45" s="96">
        <v>0</v>
      </c>
      <c r="E45" s="162">
        <f t="shared" si="0"/>
        <v>0</v>
      </c>
    </row>
    <row r="46" spans="1:5" ht="11.25" hidden="1">
      <c r="A46" s="97" t="s">
        <v>72</v>
      </c>
      <c r="B46" s="104">
        <v>0.5</v>
      </c>
      <c r="C46" s="105" t="s">
        <v>71</v>
      </c>
      <c r="D46" s="96">
        <v>0</v>
      </c>
      <c r="E46" s="162">
        <f t="shared" si="0"/>
        <v>0</v>
      </c>
    </row>
    <row r="47" spans="1:5" ht="11.25" hidden="1">
      <c r="A47" s="97" t="s">
        <v>73</v>
      </c>
      <c r="B47" s="104">
        <v>0.25</v>
      </c>
      <c r="C47" s="105" t="s">
        <v>71</v>
      </c>
      <c r="D47" s="96">
        <v>0</v>
      </c>
      <c r="E47" s="162">
        <f t="shared" si="0"/>
        <v>0</v>
      </c>
    </row>
    <row r="48" spans="1:5" ht="10.5" customHeight="1">
      <c r="A48" s="97" t="s">
        <v>74</v>
      </c>
      <c r="B48" s="94">
        <v>1</v>
      </c>
      <c r="C48" s="100" t="s">
        <v>75</v>
      </c>
      <c r="D48" s="96">
        <v>168.5</v>
      </c>
      <c r="E48" s="162">
        <f t="shared" si="0"/>
        <v>142.79661016949154</v>
      </c>
    </row>
    <row r="49" spans="1:5" ht="0.75" customHeight="1" hidden="1">
      <c r="A49" s="106" t="s">
        <v>76</v>
      </c>
      <c r="B49" s="107">
        <v>0.5</v>
      </c>
      <c r="C49" s="108" t="s">
        <v>77</v>
      </c>
      <c r="D49" s="96">
        <v>0</v>
      </c>
      <c r="E49" s="162"/>
    </row>
    <row r="50" spans="1:5" ht="22.5" hidden="1">
      <c r="A50" s="109" t="s">
        <v>78</v>
      </c>
      <c r="B50" s="107">
        <v>0.3</v>
      </c>
      <c r="C50" s="108" t="s">
        <v>77</v>
      </c>
      <c r="D50" s="96">
        <v>0</v>
      </c>
      <c r="E50" s="162"/>
    </row>
    <row r="51" spans="1:5" ht="22.5" hidden="1">
      <c r="A51" s="106" t="s">
        <v>79</v>
      </c>
      <c r="B51" s="107">
        <v>0.3</v>
      </c>
      <c r="C51" s="108" t="s">
        <v>77</v>
      </c>
      <c r="D51" s="96">
        <v>0</v>
      </c>
      <c r="E51" s="162"/>
    </row>
    <row r="52" spans="1:5" ht="22.5" hidden="1">
      <c r="A52" s="109" t="s">
        <v>80</v>
      </c>
      <c r="B52" s="107">
        <v>0.5</v>
      </c>
      <c r="C52" s="108" t="s">
        <v>77</v>
      </c>
      <c r="D52" s="96">
        <v>0</v>
      </c>
      <c r="E52" s="162"/>
    </row>
    <row r="53" spans="1:5" ht="22.5" hidden="1">
      <c r="A53" s="123" t="s">
        <v>117</v>
      </c>
      <c r="B53" s="116">
        <v>1.7</v>
      </c>
      <c r="C53" s="124" t="s">
        <v>118</v>
      </c>
      <c r="D53" s="96">
        <v>0</v>
      </c>
      <c r="E53" s="162"/>
    </row>
    <row r="54" spans="1:5" ht="9.75" customHeight="1">
      <c r="A54" s="114" t="s">
        <v>81</v>
      </c>
      <c r="B54" s="94"/>
      <c r="C54" s="100"/>
      <c r="D54" s="96"/>
      <c r="E54" s="162"/>
    </row>
    <row r="55" spans="1:5" ht="11.25">
      <c r="A55" s="97" t="s">
        <v>82</v>
      </c>
      <c r="B55" s="94">
        <v>8</v>
      </c>
      <c r="C55" s="100" t="s">
        <v>34</v>
      </c>
      <c r="D55" s="96">
        <v>617.1</v>
      </c>
      <c r="E55" s="162">
        <f aca="true" t="shared" si="1" ref="E55:E60">D55/1.18</f>
        <v>522.9661016949153</v>
      </c>
    </row>
    <row r="56" spans="1:5" ht="11.25">
      <c r="A56" s="97" t="s">
        <v>83</v>
      </c>
      <c r="B56" s="94">
        <v>16</v>
      </c>
      <c r="C56" s="100" t="s">
        <v>36</v>
      </c>
      <c r="D56" s="96">
        <v>1188.7</v>
      </c>
      <c r="E56" s="162">
        <f t="shared" si="1"/>
        <v>1007.3728813559323</v>
      </c>
    </row>
    <row r="57" spans="1:5" ht="11.25">
      <c r="A57" s="97" t="s">
        <v>84</v>
      </c>
      <c r="B57" s="94">
        <v>8</v>
      </c>
      <c r="C57" s="100" t="s">
        <v>34</v>
      </c>
      <c r="D57" s="96">
        <v>597.4</v>
      </c>
      <c r="E57" s="162">
        <f t="shared" si="1"/>
        <v>506.271186440678</v>
      </c>
    </row>
    <row r="58" spans="1:5" ht="11.25">
      <c r="A58" s="97" t="s">
        <v>85</v>
      </c>
      <c r="B58" s="94">
        <v>16</v>
      </c>
      <c r="C58" s="100" t="s">
        <v>36</v>
      </c>
      <c r="D58" s="96">
        <v>1149.3</v>
      </c>
      <c r="E58" s="162">
        <f t="shared" si="1"/>
        <v>973.9830508474577</v>
      </c>
    </row>
    <row r="59" spans="1:5" ht="11.25">
      <c r="A59" s="97" t="s">
        <v>86</v>
      </c>
      <c r="B59" s="94">
        <v>5</v>
      </c>
      <c r="C59" s="100" t="s">
        <v>87</v>
      </c>
      <c r="D59" s="96">
        <v>278.3</v>
      </c>
      <c r="E59" s="162">
        <f t="shared" si="1"/>
        <v>235.84745762711867</v>
      </c>
    </row>
    <row r="60" spans="1:5" ht="11.25">
      <c r="A60" s="97" t="s">
        <v>88</v>
      </c>
      <c r="B60" s="94">
        <v>10</v>
      </c>
      <c r="C60" s="100" t="s">
        <v>89</v>
      </c>
      <c r="D60" s="96">
        <v>513</v>
      </c>
      <c r="E60" s="162">
        <f t="shared" si="1"/>
        <v>434.7457627118644</v>
      </c>
    </row>
    <row r="61" spans="1:5" ht="46.5" customHeight="1">
      <c r="A61" s="140" t="s">
        <v>7</v>
      </c>
      <c r="B61" s="28" t="s">
        <v>8</v>
      </c>
      <c r="C61" s="141" t="s">
        <v>9</v>
      </c>
      <c r="D61" s="28" t="s">
        <v>123</v>
      </c>
      <c r="E61" s="28" t="s">
        <v>133</v>
      </c>
    </row>
    <row r="62" spans="1:5" ht="11.25">
      <c r="A62" s="114" t="s">
        <v>90</v>
      </c>
      <c r="B62" s="94"/>
      <c r="C62" s="100"/>
      <c r="D62" s="96"/>
      <c r="E62" s="162"/>
    </row>
    <row r="63" spans="1:5" ht="22.5">
      <c r="A63" s="97" t="s">
        <v>91</v>
      </c>
      <c r="B63" s="94">
        <v>5</v>
      </c>
      <c r="C63" s="100" t="s">
        <v>92</v>
      </c>
      <c r="D63" s="96">
        <v>214.9</v>
      </c>
      <c r="E63" s="162">
        <f aca="true" t="shared" si="2" ref="E63:E87">D63/1.18</f>
        <v>182.11864406779662</v>
      </c>
    </row>
    <row r="64" spans="1:5" ht="22.5">
      <c r="A64" s="97" t="s">
        <v>93</v>
      </c>
      <c r="B64" s="94">
        <v>28</v>
      </c>
      <c r="C64" s="100" t="s">
        <v>94</v>
      </c>
      <c r="D64" s="96">
        <v>958.3</v>
      </c>
      <c r="E64" s="162">
        <f t="shared" si="2"/>
        <v>812.1186440677966</v>
      </c>
    </row>
    <row r="65" spans="1:5" ht="11.25">
      <c r="A65" s="97" t="s">
        <v>95</v>
      </c>
      <c r="B65" s="94">
        <v>5</v>
      </c>
      <c r="C65" s="100" t="s">
        <v>96</v>
      </c>
      <c r="D65" s="96">
        <v>285.2</v>
      </c>
      <c r="E65" s="162">
        <f t="shared" si="2"/>
        <v>241.6949152542373</v>
      </c>
    </row>
    <row r="66" spans="1:5" ht="11.25">
      <c r="A66" s="97" t="s">
        <v>97</v>
      </c>
      <c r="B66" s="94">
        <v>28</v>
      </c>
      <c r="C66" s="100" t="s">
        <v>94</v>
      </c>
      <c r="D66" s="96">
        <v>1353.1</v>
      </c>
      <c r="E66" s="162">
        <f t="shared" si="2"/>
        <v>1146.6949152542372</v>
      </c>
    </row>
    <row r="67" spans="1:5" ht="11.25" hidden="1">
      <c r="A67" s="97" t="s">
        <v>98</v>
      </c>
      <c r="B67" s="94">
        <v>5</v>
      </c>
      <c r="C67" s="100" t="s">
        <v>96</v>
      </c>
      <c r="D67" s="96">
        <v>0</v>
      </c>
      <c r="E67" s="162">
        <f t="shared" si="2"/>
        <v>0</v>
      </c>
    </row>
    <row r="68" spans="1:5" ht="22.5" hidden="1">
      <c r="A68" s="97" t="s">
        <v>99</v>
      </c>
      <c r="B68" s="94">
        <v>28</v>
      </c>
      <c r="C68" s="100" t="s">
        <v>94</v>
      </c>
      <c r="D68" s="96">
        <v>0</v>
      </c>
      <c r="E68" s="162">
        <f t="shared" si="2"/>
        <v>0</v>
      </c>
    </row>
    <row r="69" spans="1:5" ht="11.25">
      <c r="A69" s="97" t="s">
        <v>100</v>
      </c>
      <c r="B69" s="104">
        <v>0.75</v>
      </c>
      <c r="C69" s="105" t="s">
        <v>101</v>
      </c>
      <c r="D69" s="96">
        <v>117.5</v>
      </c>
      <c r="E69" s="162">
        <f t="shared" si="2"/>
        <v>99.57627118644068</v>
      </c>
    </row>
    <row r="70" spans="1:5" ht="24" customHeight="1">
      <c r="A70" s="114" t="s">
        <v>102</v>
      </c>
      <c r="B70" s="104"/>
      <c r="C70" s="105"/>
      <c r="D70" s="96"/>
      <c r="E70" s="162"/>
    </row>
    <row r="71" spans="1:5" ht="13.5" customHeight="1">
      <c r="A71" s="167" t="s">
        <v>103</v>
      </c>
      <c r="B71" s="115">
        <v>8</v>
      </c>
      <c r="C71" s="100" t="s">
        <v>34</v>
      </c>
      <c r="D71" s="96">
        <v>500</v>
      </c>
      <c r="E71" s="162">
        <f t="shared" si="2"/>
        <v>423.7288135593221</v>
      </c>
    </row>
    <row r="72" spans="1:5" ht="13.5" customHeight="1">
      <c r="A72" s="167"/>
      <c r="B72" s="107">
        <v>15</v>
      </c>
      <c r="C72" s="100" t="s">
        <v>36</v>
      </c>
      <c r="D72" s="96">
        <v>900</v>
      </c>
      <c r="E72" s="162">
        <f t="shared" si="2"/>
        <v>762.7118644067797</v>
      </c>
    </row>
    <row r="73" spans="1:5" ht="11.25">
      <c r="A73" s="168" t="s">
        <v>104</v>
      </c>
      <c r="B73" s="116">
        <v>8</v>
      </c>
      <c r="C73" s="100" t="s">
        <v>34</v>
      </c>
      <c r="D73" s="96">
        <v>648.2</v>
      </c>
      <c r="E73" s="162">
        <f t="shared" si="2"/>
        <v>549.3220338983051</v>
      </c>
    </row>
    <row r="74" spans="1:5" ht="11.25">
      <c r="A74" s="168"/>
      <c r="B74" s="116">
        <v>15</v>
      </c>
      <c r="C74" s="100" t="s">
        <v>36</v>
      </c>
      <c r="D74" s="96">
        <v>1226.3</v>
      </c>
      <c r="E74" s="162">
        <f t="shared" si="2"/>
        <v>1039.2372881355932</v>
      </c>
    </row>
    <row r="75" spans="1:5" ht="1.5" customHeight="1" hidden="1">
      <c r="A75" s="169" t="s">
        <v>105</v>
      </c>
      <c r="B75" s="107">
        <v>8</v>
      </c>
      <c r="C75" s="100" t="s">
        <v>34</v>
      </c>
      <c r="D75" s="96">
        <v>0</v>
      </c>
      <c r="E75" s="162">
        <f t="shared" si="2"/>
        <v>0</v>
      </c>
    </row>
    <row r="76" spans="1:5" ht="11.25" hidden="1">
      <c r="A76" s="169"/>
      <c r="B76" s="107">
        <v>15</v>
      </c>
      <c r="C76" s="100" t="s">
        <v>36</v>
      </c>
      <c r="D76" s="96">
        <v>0</v>
      </c>
      <c r="E76" s="162">
        <f t="shared" si="2"/>
        <v>0</v>
      </c>
    </row>
    <row r="77" spans="1:5" ht="11.25" hidden="1">
      <c r="A77" s="169" t="s">
        <v>106</v>
      </c>
      <c r="B77" s="107">
        <v>8</v>
      </c>
      <c r="C77" s="100" t="s">
        <v>34</v>
      </c>
      <c r="D77" s="96">
        <v>0</v>
      </c>
      <c r="E77" s="162">
        <f t="shared" si="2"/>
        <v>0</v>
      </c>
    </row>
    <row r="78" spans="1:5" ht="11.25" hidden="1">
      <c r="A78" s="169"/>
      <c r="B78" s="107">
        <v>15</v>
      </c>
      <c r="C78" s="100" t="s">
        <v>36</v>
      </c>
      <c r="D78" s="96">
        <v>0</v>
      </c>
      <c r="E78" s="162">
        <f t="shared" si="2"/>
        <v>0</v>
      </c>
    </row>
    <row r="79" spans="1:5" ht="11.25" hidden="1">
      <c r="A79" s="169" t="s">
        <v>107</v>
      </c>
      <c r="B79" s="107">
        <v>8</v>
      </c>
      <c r="C79" s="100" t="s">
        <v>34</v>
      </c>
      <c r="D79" s="96">
        <v>0</v>
      </c>
      <c r="E79" s="162">
        <f t="shared" si="2"/>
        <v>0</v>
      </c>
    </row>
    <row r="80" spans="1:5" ht="11.25" hidden="1">
      <c r="A80" s="169"/>
      <c r="B80" s="107">
        <v>15</v>
      </c>
      <c r="C80" s="100" t="s">
        <v>36</v>
      </c>
      <c r="D80" s="96">
        <v>0</v>
      </c>
      <c r="E80" s="162">
        <f t="shared" si="2"/>
        <v>0</v>
      </c>
    </row>
    <row r="81" spans="1:5" ht="11.25">
      <c r="A81" s="27" t="s">
        <v>108</v>
      </c>
      <c r="D81" s="96"/>
      <c r="E81" s="162">
        <f t="shared" si="2"/>
        <v>0</v>
      </c>
    </row>
    <row r="82" spans="1:5" ht="11.25">
      <c r="A82" s="163" t="s">
        <v>109</v>
      </c>
      <c r="B82" s="68">
        <v>0.9</v>
      </c>
      <c r="C82" s="118" t="s">
        <v>120</v>
      </c>
      <c r="D82" s="96">
        <v>98.2</v>
      </c>
      <c r="E82" s="162">
        <f t="shared" si="2"/>
        <v>83.22033898305085</v>
      </c>
    </row>
    <row r="83" spans="1:5" ht="22.5">
      <c r="A83" s="164"/>
      <c r="B83" s="119">
        <v>7</v>
      </c>
      <c r="C83" s="120" t="s">
        <v>111</v>
      </c>
      <c r="D83" s="96">
        <v>694.4</v>
      </c>
      <c r="E83" s="162">
        <f t="shared" si="2"/>
        <v>588.4745762711865</v>
      </c>
    </row>
    <row r="84" spans="1:5" ht="22.5">
      <c r="A84" s="165"/>
      <c r="B84" s="121">
        <v>15</v>
      </c>
      <c r="C84" s="144" t="s">
        <v>112</v>
      </c>
      <c r="D84" s="96">
        <v>1438.7</v>
      </c>
      <c r="E84" s="162">
        <f t="shared" si="2"/>
        <v>1219.2372881355934</v>
      </c>
    </row>
    <row r="85" spans="1:5" ht="11.25">
      <c r="A85" s="163" t="s">
        <v>113</v>
      </c>
      <c r="B85" s="68">
        <v>0.9</v>
      </c>
      <c r="C85" s="118" t="s">
        <v>120</v>
      </c>
      <c r="D85" s="96">
        <v>98.2</v>
      </c>
      <c r="E85" s="162">
        <f t="shared" si="2"/>
        <v>83.22033898305085</v>
      </c>
    </row>
    <row r="86" spans="1:5" ht="22.5">
      <c r="A86" s="164"/>
      <c r="B86" s="119">
        <v>7</v>
      </c>
      <c r="C86" s="120" t="s">
        <v>111</v>
      </c>
      <c r="D86" s="96">
        <v>694.4</v>
      </c>
      <c r="E86" s="162">
        <f t="shared" si="2"/>
        <v>588.4745762711865</v>
      </c>
    </row>
    <row r="87" spans="1:5" ht="22.5">
      <c r="A87" s="165"/>
      <c r="B87" s="121">
        <v>15</v>
      </c>
      <c r="C87" s="144" t="s">
        <v>112</v>
      </c>
      <c r="D87" s="96">
        <v>1438.7</v>
      </c>
      <c r="E87" s="162">
        <f t="shared" si="2"/>
        <v>1219.2372881355934</v>
      </c>
    </row>
  </sheetData>
  <sheetProtection/>
  <mergeCells count="8">
    <mergeCell ref="A71:A72"/>
    <mergeCell ref="A8:E8"/>
    <mergeCell ref="A73:A74"/>
    <mergeCell ref="A75:A76"/>
    <mergeCell ref="A77:A78"/>
    <mergeCell ref="A79:A80"/>
    <mergeCell ref="A82:A84"/>
    <mergeCell ref="A85:A87"/>
  </mergeCells>
  <printOptions/>
  <pageMargins left="0.22986111111111113" right="0.1902777777777778" top="0.16" bottom="0" header="0.16" footer="0.16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99"/>
  <sheetViews>
    <sheetView zoomScalePageLayoutView="0" workbookViewId="0" topLeftCell="A101">
      <selection activeCell="G120" sqref="G120:G199"/>
    </sheetView>
  </sheetViews>
  <sheetFormatPr defaultColWidth="8.125" defaultRowHeight="12.75"/>
  <cols>
    <col min="1" max="1" width="58.625" style="1" customWidth="1"/>
    <col min="2" max="2" width="8.125" style="2" customWidth="1"/>
    <col min="3" max="3" width="16.75390625" style="2" customWidth="1"/>
    <col min="4" max="4" width="9.375" style="3" customWidth="1"/>
    <col min="5" max="5" width="10.00390625" style="3" customWidth="1"/>
    <col min="6" max="6" width="8.125" style="1" customWidth="1"/>
    <col min="7" max="7" width="9.625" style="3" customWidth="1"/>
    <col min="8" max="16384" width="8.125" style="1" customWidth="1"/>
  </cols>
  <sheetData>
    <row r="1" spans="1:252" s="5" customFormat="1" ht="15" customHeight="1">
      <c r="A1" s="31" t="s">
        <v>0</v>
      </c>
      <c r="B1" s="32"/>
      <c r="C1" s="33"/>
      <c r="D1" s="46"/>
      <c r="E1" s="39"/>
      <c r="F1" s="39"/>
      <c r="G1" s="67"/>
      <c r="H1" s="39"/>
      <c r="I1" s="39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5" customFormat="1" ht="12" customHeight="1">
      <c r="A2" s="34" t="s">
        <v>1</v>
      </c>
      <c r="B2" s="35"/>
      <c r="C2" s="36"/>
      <c r="D2" s="47"/>
      <c r="E2" s="39"/>
      <c r="F2" s="39"/>
      <c r="G2" s="67"/>
      <c r="H2" s="39"/>
      <c r="I2" s="39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5" customFormat="1" ht="10.5" customHeight="1">
      <c r="A3" s="4" t="s">
        <v>2</v>
      </c>
      <c r="B3" s="37"/>
      <c r="C3" s="4"/>
      <c r="D3" s="38"/>
      <c r="E3" s="39"/>
      <c r="F3" s="39"/>
      <c r="G3" s="67"/>
      <c r="H3" s="39"/>
      <c r="I3" s="39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12.75" customHeight="1">
      <c r="A4" s="4" t="s">
        <v>114</v>
      </c>
      <c r="B4" s="37"/>
      <c r="C4" s="4"/>
      <c r="D4" s="65"/>
      <c r="E4" s="66"/>
      <c r="F4" s="66"/>
      <c r="G4" s="66"/>
      <c r="H4" s="66"/>
      <c r="I4" s="39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5" customFormat="1" ht="10.5" customHeight="1">
      <c r="A5" s="4" t="s">
        <v>115</v>
      </c>
      <c r="B5" s="37"/>
      <c r="C5" s="4"/>
      <c r="D5" s="66"/>
      <c r="E5" s="66"/>
      <c r="F5" s="66"/>
      <c r="G5" s="66"/>
      <c r="H5" s="66"/>
      <c r="I5" s="39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s="5" customFormat="1" ht="9.75" customHeight="1">
      <c r="A6" s="4" t="s">
        <v>3</v>
      </c>
      <c r="B6" s="37"/>
      <c r="C6" s="4"/>
      <c r="D6" s="66"/>
      <c r="E6" s="66"/>
      <c r="F6" s="66"/>
      <c r="G6" s="66"/>
      <c r="H6" s="66"/>
      <c r="I6" s="39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s="5" customFormat="1" ht="9.75" customHeight="1">
      <c r="A7" s="4" t="s">
        <v>4</v>
      </c>
      <c r="B7" s="37"/>
      <c r="C7" s="4"/>
      <c r="D7" s="66"/>
      <c r="E7" s="66"/>
      <c r="F7" s="66"/>
      <c r="G7" s="66"/>
      <c r="H7" s="66"/>
      <c r="I7" s="39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5" customFormat="1" ht="9.75" customHeight="1">
      <c r="A8" s="4" t="s">
        <v>5</v>
      </c>
      <c r="B8" s="37"/>
      <c r="C8" s="4"/>
      <c r="D8" s="48"/>
      <c r="E8" s="59"/>
      <c r="F8" s="40"/>
      <c r="G8" s="59"/>
      <c r="H8" s="41"/>
      <c r="I8" s="42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5" customFormat="1" ht="10.5" customHeight="1">
      <c r="A9" s="4" t="s">
        <v>6</v>
      </c>
      <c r="B9" s="37"/>
      <c r="C9" s="4"/>
      <c r="D9" s="49"/>
      <c r="E9" s="60"/>
      <c r="F9" s="41"/>
      <c r="G9" s="49"/>
      <c r="H9" s="41"/>
      <c r="I9" s="43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7" s="8" customFormat="1" ht="27" customHeight="1">
      <c r="A10" s="177" t="s">
        <v>116</v>
      </c>
      <c r="B10" s="177"/>
      <c r="C10" s="177"/>
      <c r="D10" s="7"/>
      <c r="E10" s="7"/>
      <c r="G10" s="7"/>
    </row>
    <row r="11" spans="1:5" ht="43.5" customHeight="1">
      <c r="A11" s="9" t="s">
        <v>7</v>
      </c>
      <c r="B11" s="10" t="s">
        <v>8</v>
      </c>
      <c r="C11" s="11" t="s">
        <v>9</v>
      </c>
      <c r="D11" s="57" t="s">
        <v>10</v>
      </c>
      <c r="E11" s="58" t="s">
        <v>11</v>
      </c>
    </row>
    <row r="12" spans="1:5" ht="13.5" customHeight="1">
      <c r="A12" s="12" t="s">
        <v>12</v>
      </c>
      <c r="B12" s="13"/>
      <c r="C12" s="50"/>
      <c r="D12" s="45"/>
      <c r="E12" s="45"/>
    </row>
    <row r="13" spans="1:5" ht="15" customHeight="1">
      <c r="A13" s="14" t="s">
        <v>13</v>
      </c>
      <c r="B13" s="13">
        <v>1.02</v>
      </c>
      <c r="C13" s="50" t="s">
        <v>14</v>
      </c>
      <c r="D13" s="45">
        <v>116.8</v>
      </c>
      <c r="E13" s="45">
        <f>D13/1.18</f>
        <v>98.98305084745763</v>
      </c>
    </row>
    <row r="14" spans="1:5" ht="15" customHeight="1">
      <c r="A14" s="14" t="s">
        <v>15</v>
      </c>
      <c r="B14" s="13">
        <v>1.07</v>
      </c>
      <c r="C14" s="50" t="s">
        <v>14</v>
      </c>
      <c r="D14" s="45">
        <v>116.8</v>
      </c>
      <c r="E14" s="45">
        <f aca="true" t="shared" si="0" ref="E14:E54">D14/1.18</f>
        <v>98.98305084745763</v>
      </c>
    </row>
    <row r="15" spans="1:5" ht="15" customHeight="1">
      <c r="A15" s="14" t="s">
        <v>16</v>
      </c>
      <c r="B15" s="13">
        <v>1.04</v>
      </c>
      <c r="C15" s="50" t="s">
        <v>14</v>
      </c>
      <c r="D15" s="45">
        <v>116.8</v>
      </c>
      <c r="E15" s="45">
        <f t="shared" si="0"/>
        <v>98.98305084745763</v>
      </c>
    </row>
    <row r="16" spans="1:5" ht="15" customHeight="1">
      <c r="A16" s="14" t="s">
        <v>17</v>
      </c>
      <c r="B16" s="13">
        <v>1.12</v>
      </c>
      <c r="C16" s="50" t="s">
        <v>14</v>
      </c>
      <c r="D16" s="45">
        <v>116.8</v>
      </c>
      <c r="E16" s="45">
        <f t="shared" si="0"/>
        <v>98.98305084745763</v>
      </c>
    </row>
    <row r="17" spans="1:5" ht="15" customHeight="1">
      <c r="A17" s="14" t="s">
        <v>18</v>
      </c>
      <c r="B17" s="13">
        <v>1.07</v>
      </c>
      <c r="C17" s="50" t="s">
        <v>14</v>
      </c>
      <c r="D17" s="45">
        <v>116.8</v>
      </c>
      <c r="E17" s="45">
        <f t="shared" si="0"/>
        <v>98.98305084745763</v>
      </c>
    </row>
    <row r="18" spans="1:5" ht="15" customHeight="1">
      <c r="A18" s="14" t="s">
        <v>19</v>
      </c>
      <c r="B18" s="13">
        <v>1.05</v>
      </c>
      <c r="C18" s="50" t="s">
        <v>14</v>
      </c>
      <c r="D18" s="45">
        <v>116.8</v>
      </c>
      <c r="E18" s="45">
        <f t="shared" si="0"/>
        <v>98.98305084745763</v>
      </c>
    </row>
    <row r="19" spans="1:5" ht="15" customHeight="1">
      <c r="A19" s="14" t="s">
        <v>20</v>
      </c>
      <c r="B19" s="13">
        <v>1.07</v>
      </c>
      <c r="C19" s="50" t="s">
        <v>14</v>
      </c>
      <c r="D19" s="45">
        <v>116.8</v>
      </c>
      <c r="E19" s="45">
        <f t="shared" si="0"/>
        <v>98.98305084745763</v>
      </c>
    </row>
    <row r="20" spans="1:5" ht="15" customHeight="1">
      <c r="A20" s="14" t="s">
        <v>21</v>
      </c>
      <c r="B20" s="13">
        <v>1.12</v>
      </c>
      <c r="C20" s="50" t="s">
        <v>14</v>
      </c>
      <c r="D20" s="45">
        <v>116.8</v>
      </c>
      <c r="E20" s="45">
        <f t="shared" si="0"/>
        <v>98.98305084745763</v>
      </c>
    </row>
    <row r="21" spans="1:5" ht="15" customHeight="1">
      <c r="A21" s="14" t="s">
        <v>22</v>
      </c>
      <c r="B21" s="13">
        <v>1.11</v>
      </c>
      <c r="C21" s="50" t="s">
        <v>14</v>
      </c>
      <c r="D21" s="45">
        <v>116.8</v>
      </c>
      <c r="E21" s="45">
        <f t="shared" si="0"/>
        <v>98.98305084745763</v>
      </c>
    </row>
    <row r="22" spans="1:5" ht="15" customHeight="1">
      <c r="A22" s="14" t="s">
        <v>23</v>
      </c>
      <c r="B22" s="13">
        <v>1</v>
      </c>
      <c r="C22" s="50" t="s">
        <v>14</v>
      </c>
      <c r="D22" s="45">
        <v>116.8</v>
      </c>
      <c r="E22" s="45">
        <f t="shared" si="0"/>
        <v>98.98305084745763</v>
      </c>
    </row>
    <row r="23" spans="1:5" ht="15" customHeight="1">
      <c r="A23" s="14" t="s">
        <v>24</v>
      </c>
      <c r="B23" s="13">
        <v>1.12</v>
      </c>
      <c r="C23" s="50" t="s">
        <v>14</v>
      </c>
      <c r="D23" s="45">
        <v>116.8</v>
      </c>
      <c r="E23" s="45">
        <f t="shared" si="0"/>
        <v>98.98305084745763</v>
      </c>
    </row>
    <row r="24" spans="1:5" ht="15" customHeight="1">
      <c r="A24" s="14" t="s">
        <v>25</v>
      </c>
      <c r="B24" s="13">
        <v>1</v>
      </c>
      <c r="C24" s="50" t="s">
        <v>14</v>
      </c>
      <c r="D24" s="45">
        <v>116.8</v>
      </c>
      <c r="E24" s="45">
        <f t="shared" si="0"/>
        <v>98.98305084745763</v>
      </c>
    </row>
    <row r="25" spans="1:5" ht="15" customHeight="1">
      <c r="A25" s="14" t="s">
        <v>26</v>
      </c>
      <c r="B25" s="13">
        <v>1.12</v>
      </c>
      <c r="C25" s="50" t="s">
        <v>14</v>
      </c>
      <c r="D25" s="45">
        <v>116.8</v>
      </c>
      <c r="E25" s="45">
        <f t="shared" si="0"/>
        <v>98.98305084745763</v>
      </c>
    </row>
    <row r="26" spans="1:5" ht="15" customHeight="1">
      <c r="A26" s="14" t="s">
        <v>27</v>
      </c>
      <c r="B26" s="13">
        <v>1.12</v>
      </c>
      <c r="C26" s="50" t="s">
        <v>14</v>
      </c>
      <c r="D26" s="45">
        <v>116.8</v>
      </c>
      <c r="E26" s="45">
        <f t="shared" si="0"/>
        <v>98.98305084745763</v>
      </c>
    </row>
    <row r="27" spans="1:5" ht="15" customHeight="1">
      <c r="A27" s="14" t="s">
        <v>28</v>
      </c>
      <c r="B27" s="13">
        <v>1.12</v>
      </c>
      <c r="C27" s="50" t="s">
        <v>14</v>
      </c>
      <c r="D27" s="45">
        <v>116.8</v>
      </c>
      <c r="E27" s="45">
        <f t="shared" si="0"/>
        <v>98.98305084745763</v>
      </c>
    </row>
    <row r="28" spans="1:5" ht="15" customHeight="1">
      <c r="A28" s="14" t="s">
        <v>29</v>
      </c>
      <c r="B28" s="13">
        <v>1.13</v>
      </c>
      <c r="C28" s="50" t="s">
        <v>14</v>
      </c>
      <c r="D28" s="45">
        <v>116.8</v>
      </c>
      <c r="E28" s="45">
        <f t="shared" si="0"/>
        <v>98.98305084745763</v>
      </c>
    </row>
    <row r="29" spans="1:5" ht="15" customHeight="1">
      <c r="A29" s="15" t="s">
        <v>30</v>
      </c>
      <c r="B29" s="13"/>
      <c r="C29" s="50"/>
      <c r="D29" s="45"/>
      <c r="E29" s="45"/>
    </row>
    <row r="30" spans="1:5" ht="15" customHeight="1">
      <c r="A30" s="16" t="s">
        <v>31</v>
      </c>
      <c r="B30" s="17">
        <v>4.53</v>
      </c>
      <c r="C30" s="51" t="s">
        <v>32</v>
      </c>
      <c r="D30" s="45">
        <v>164.5</v>
      </c>
      <c r="E30" s="45">
        <f t="shared" si="0"/>
        <v>139.40677966101697</v>
      </c>
    </row>
    <row r="31" spans="1:5" ht="15" customHeight="1">
      <c r="A31" s="14" t="s">
        <v>33</v>
      </c>
      <c r="B31" s="17">
        <v>7.53</v>
      </c>
      <c r="C31" s="51" t="s">
        <v>34</v>
      </c>
      <c r="D31" s="45">
        <v>250.9</v>
      </c>
      <c r="E31" s="45">
        <f t="shared" si="0"/>
        <v>212.62711864406782</v>
      </c>
    </row>
    <row r="32" spans="1:5" ht="15" customHeight="1">
      <c r="A32" s="14" t="s">
        <v>35</v>
      </c>
      <c r="B32" s="17">
        <v>15</v>
      </c>
      <c r="C32" s="51" t="s">
        <v>36</v>
      </c>
      <c r="D32" s="45">
        <v>456.8</v>
      </c>
      <c r="E32" s="45">
        <f t="shared" si="0"/>
        <v>387.11864406779665</v>
      </c>
    </row>
    <row r="33" spans="1:5" ht="15" customHeight="1">
      <c r="A33" s="14" t="s">
        <v>37</v>
      </c>
      <c r="B33" s="17">
        <v>18</v>
      </c>
      <c r="C33" s="51" t="s">
        <v>38</v>
      </c>
      <c r="D33" s="45">
        <v>544.5</v>
      </c>
      <c r="E33" s="45">
        <f t="shared" si="0"/>
        <v>461.4406779661017</v>
      </c>
    </row>
    <row r="34" spans="1:5" ht="15" customHeight="1">
      <c r="A34" s="14" t="s">
        <v>39</v>
      </c>
      <c r="B34" s="17">
        <v>27.4</v>
      </c>
      <c r="C34" s="51" t="s">
        <v>40</v>
      </c>
      <c r="D34" s="45">
        <v>786.3</v>
      </c>
      <c r="E34" s="45">
        <f t="shared" si="0"/>
        <v>666.3559322033898</v>
      </c>
    </row>
    <row r="35" spans="1:5" ht="15" customHeight="1">
      <c r="A35" s="14" t="s">
        <v>41</v>
      </c>
      <c r="B35" s="17">
        <v>4.53</v>
      </c>
      <c r="C35" s="51" t="s">
        <v>32</v>
      </c>
      <c r="D35" s="45">
        <v>193.9</v>
      </c>
      <c r="E35" s="45">
        <f t="shared" si="0"/>
        <v>164.3220338983051</v>
      </c>
    </row>
    <row r="36" spans="1:5" ht="15" customHeight="1">
      <c r="A36" s="14" t="s">
        <v>42</v>
      </c>
      <c r="B36" s="17">
        <v>7.53</v>
      </c>
      <c r="C36" s="51" t="s">
        <v>34</v>
      </c>
      <c r="D36" s="45">
        <v>299.4</v>
      </c>
      <c r="E36" s="45">
        <f t="shared" si="0"/>
        <v>253.72881355932202</v>
      </c>
    </row>
    <row r="37" spans="1:5" ht="15" customHeight="1">
      <c r="A37" s="14" t="s">
        <v>43</v>
      </c>
      <c r="B37" s="17">
        <v>15</v>
      </c>
      <c r="C37" s="51" t="s">
        <v>36</v>
      </c>
      <c r="D37" s="45">
        <v>551.4</v>
      </c>
      <c r="E37" s="45">
        <f t="shared" si="0"/>
        <v>467.2881355932203</v>
      </c>
    </row>
    <row r="38" spans="1:5" ht="15" customHeight="1">
      <c r="A38" s="14" t="s">
        <v>44</v>
      </c>
      <c r="B38" s="17">
        <v>18</v>
      </c>
      <c r="C38" s="51" t="s">
        <v>38</v>
      </c>
      <c r="D38" s="45">
        <v>658.2</v>
      </c>
      <c r="E38" s="45">
        <f t="shared" si="0"/>
        <v>557.7966101694916</v>
      </c>
    </row>
    <row r="39" spans="1:5" ht="15" customHeight="1">
      <c r="A39" s="14" t="s">
        <v>45</v>
      </c>
      <c r="B39" s="17">
        <v>27.4</v>
      </c>
      <c r="C39" s="51" t="s">
        <v>40</v>
      </c>
      <c r="D39" s="45">
        <v>962.3</v>
      </c>
      <c r="E39" s="45">
        <f t="shared" si="0"/>
        <v>815.5084745762712</v>
      </c>
    </row>
    <row r="40" spans="1:5" ht="15" customHeight="1">
      <c r="A40" s="14" t="s">
        <v>46</v>
      </c>
      <c r="B40" s="13">
        <v>4.53</v>
      </c>
      <c r="C40" s="51" t="s">
        <v>32</v>
      </c>
      <c r="D40" s="45">
        <v>251.9</v>
      </c>
      <c r="E40" s="45">
        <f t="shared" si="0"/>
        <v>213.47457627118646</v>
      </c>
    </row>
    <row r="41" spans="1:5" ht="15" customHeight="1">
      <c r="A41" s="18" t="s">
        <v>47</v>
      </c>
      <c r="B41" s="13">
        <v>7.53</v>
      </c>
      <c r="C41" s="51" t="s">
        <v>34</v>
      </c>
      <c r="D41" s="45">
        <v>395.3</v>
      </c>
      <c r="E41" s="45">
        <f t="shared" si="0"/>
        <v>335</v>
      </c>
    </row>
    <row r="42" spans="1:5" ht="15" customHeight="1">
      <c r="A42" s="18" t="s">
        <v>48</v>
      </c>
      <c r="B42" s="13">
        <v>15</v>
      </c>
      <c r="C42" s="51" t="s">
        <v>36</v>
      </c>
      <c r="D42" s="45">
        <v>738.6</v>
      </c>
      <c r="E42" s="45">
        <f t="shared" si="0"/>
        <v>625.9322033898305</v>
      </c>
    </row>
    <row r="43" spans="1:5" ht="15" customHeight="1">
      <c r="A43" s="14" t="s">
        <v>49</v>
      </c>
      <c r="B43" s="13">
        <v>18</v>
      </c>
      <c r="C43" s="51" t="s">
        <v>38</v>
      </c>
      <c r="D43" s="45">
        <v>882.5</v>
      </c>
      <c r="E43" s="45">
        <f t="shared" si="0"/>
        <v>747.8813559322034</v>
      </c>
    </row>
    <row r="44" spans="1:5" ht="15" customHeight="1">
      <c r="A44" s="14" t="s">
        <v>50</v>
      </c>
      <c r="B44" s="17">
        <v>27.4</v>
      </c>
      <c r="C44" s="51" t="s">
        <v>40</v>
      </c>
      <c r="D44" s="45">
        <v>1259.9</v>
      </c>
      <c r="E44" s="45">
        <f t="shared" si="0"/>
        <v>1067.7118644067798</v>
      </c>
    </row>
    <row r="45" spans="1:5" ht="15" customHeight="1">
      <c r="A45" s="14" t="s">
        <v>51</v>
      </c>
      <c r="B45" s="17">
        <v>4.53</v>
      </c>
      <c r="C45" s="51" t="s">
        <v>32</v>
      </c>
      <c r="D45" s="45">
        <v>277.8</v>
      </c>
      <c r="E45" s="45">
        <f t="shared" si="0"/>
        <v>235.42372881355934</v>
      </c>
    </row>
    <row r="46" spans="1:5" ht="15" customHeight="1">
      <c r="A46" s="14" t="s">
        <v>52</v>
      </c>
      <c r="B46" s="17">
        <v>7.53</v>
      </c>
      <c r="C46" s="51" t="s">
        <v>34</v>
      </c>
      <c r="D46" s="45">
        <v>440.3</v>
      </c>
      <c r="E46" s="45">
        <f t="shared" si="0"/>
        <v>373.135593220339</v>
      </c>
    </row>
    <row r="47" spans="1:5" ht="15" customHeight="1">
      <c r="A47" s="14" t="s">
        <v>53</v>
      </c>
      <c r="B47" s="17">
        <v>15</v>
      </c>
      <c r="C47" s="51" t="s">
        <v>36</v>
      </c>
      <c r="D47" s="45">
        <v>830.7</v>
      </c>
      <c r="E47" s="45">
        <f t="shared" si="0"/>
        <v>703.9830508474577</v>
      </c>
    </row>
    <row r="48" spans="1:5" ht="15" customHeight="1">
      <c r="A48" s="14" t="s">
        <v>54</v>
      </c>
      <c r="B48" s="17">
        <v>18</v>
      </c>
      <c r="C48" s="51" t="s">
        <v>38</v>
      </c>
      <c r="D48" s="45">
        <v>992.9</v>
      </c>
      <c r="E48" s="45">
        <f t="shared" si="0"/>
        <v>841.4406779661017</v>
      </c>
    </row>
    <row r="49" spans="1:5" ht="15" customHeight="1">
      <c r="A49" s="14" t="s">
        <v>55</v>
      </c>
      <c r="B49" s="17">
        <v>27.4</v>
      </c>
      <c r="C49" s="51" t="s">
        <v>40</v>
      </c>
      <c r="D49" s="45">
        <v>1450.4</v>
      </c>
      <c r="E49" s="45">
        <f t="shared" si="0"/>
        <v>1229.1525423728815</v>
      </c>
    </row>
    <row r="50" spans="1:5" ht="15" customHeight="1">
      <c r="A50" s="14" t="s">
        <v>56</v>
      </c>
      <c r="B50" s="17">
        <v>4.53</v>
      </c>
      <c r="C50" s="51" t="s">
        <v>32</v>
      </c>
      <c r="D50" s="45">
        <v>271</v>
      </c>
      <c r="E50" s="45">
        <f t="shared" si="0"/>
        <v>229.66101694915255</v>
      </c>
    </row>
    <row r="51" spans="1:5" ht="15" customHeight="1">
      <c r="A51" s="14" t="s">
        <v>57</v>
      </c>
      <c r="B51" s="17">
        <v>7.53</v>
      </c>
      <c r="C51" s="51" t="s">
        <v>34</v>
      </c>
      <c r="D51" s="45">
        <v>427.7</v>
      </c>
      <c r="E51" s="45">
        <f t="shared" si="0"/>
        <v>362.4576271186441</v>
      </c>
    </row>
    <row r="52" spans="1:5" ht="15" customHeight="1">
      <c r="A52" s="14" t="s">
        <v>58</v>
      </c>
      <c r="B52" s="17">
        <v>15</v>
      </c>
      <c r="C52" s="51" t="s">
        <v>36</v>
      </c>
      <c r="D52" s="45">
        <v>803.8</v>
      </c>
      <c r="E52" s="45">
        <f t="shared" si="0"/>
        <v>681.1864406779661</v>
      </c>
    </row>
    <row r="53" spans="1:5" ht="15" customHeight="1">
      <c r="A53" s="14" t="s">
        <v>59</v>
      </c>
      <c r="B53" s="17">
        <v>18</v>
      </c>
      <c r="C53" s="51" t="s">
        <v>38</v>
      </c>
      <c r="D53" s="45">
        <v>960.3</v>
      </c>
      <c r="E53" s="45">
        <f t="shared" si="0"/>
        <v>813.8135593220339</v>
      </c>
    </row>
    <row r="54" spans="1:5" ht="15" customHeight="1">
      <c r="A54" s="14" t="s">
        <v>60</v>
      </c>
      <c r="B54" s="17">
        <v>27.4</v>
      </c>
      <c r="C54" s="51" t="s">
        <v>40</v>
      </c>
      <c r="D54" s="45">
        <v>1393.3</v>
      </c>
      <c r="E54" s="45">
        <f t="shared" si="0"/>
        <v>1180.7627118644068</v>
      </c>
    </row>
    <row r="55" spans="1:5" ht="15" customHeight="1">
      <c r="A55" s="14"/>
      <c r="B55" s="17"/>
      <c r="C55" s="51"/>
      <c r="D55" s="45"/>
      <c r="E55" s="45"/>
    </row>
    <row r="56" spans="1:5" ht="46.5" customHeight="1">
      <c r="A56" s="9" t="s">
        <v>7</v>
      </c>
      <c r="B56" s="10" t="s">
        <v>8</v>
      </c>
      <c r="C56" s="52" t="s">
        <v>9</v>
      </c>
      <c r="D56" s="57" t="s">
        <v>10</v>
      </c>
      <c r="E56" s="58" t="s">
        <v>11</v>
      </c>
    </row>
    <row r="57" spans="1:5" ht="13.5" customHeight="1">
      <c r="A57" s="19" t="s">
        <v>61</v>
      </c>
      <c r="B57" s="13"/>
      <c r="C57" s="53"/>
      <c r="D57" s="45"/>
      <c r="E57" s="45"/>
    </row>
    <row r="58" spans="1:5" ht="15" customHeight="1">
      <c r="A58" s="14" t="s">
        <v>62</v>
      </c>
      <c r="B58" s="13">
        <v>3</v>
      </c>
      <c r="C58" s="51" t="s">
        <v>32</v>
      </c>
      <c r="D58" s="45">
        <v>170.6</v>
      </c>
      <c r="E58" s="45">
        <f aca="true" t="shared" si="1" ref="E58:E107">D58/1.18</f>
        <v>144.5762711864407</v>
      </c>
    </row>
    <row r="59" spans="1:5" ht="15" customHeight="1">
      <c r="A59" s="16" t="s">
        <v>63</v>
      </c>
      <c r="B59" s="13">
        <v>5</v>
      </c>
      <c r="C59" s="51" t="s">
        <v>34</v>
      </c>
      <c r="D59" s="45">
        <v>261.6</v>
      </c>
      <c r="E59" s="45">
        <f t="shared" si="1"/>
        <v>221.69491525423732</v>
      </c>
    </row>
    <row r="60" spans="1:5" ht="15" customHeight="1">
      <c r="A60" s="16" t="s">
        <v>64</v>
      </c>
      <c r="B60" s="13">
        <v>12</v>
      </c>
      <c r="C60" s="51" t="s">
        <v>38</v>
      </c>
      <c r="D60" s="45">
        <v>559.2</v>
      </c>
      <c r="E60" s="45">
        <f t="shared" si="1"/>
        <v>473.8983050847458</v>
      </c>
    </row>
    <row r="61" spans="1:5" ht="15" customHeight="1">
      <c r="A61" s="14" t="s">
        <v>65</v>
      </c>
      <c r="B61" s="13">
        <v>18</v>
      </c>
      <c r="C61" s="51" t="s">
        <v>40</v>
      </c>
      <c r="D61" s="45">
        <v>799.8</v>
      </c>
      <c r="E61" s="45">
        <f t="shared" si="1"/>
        <v>677.7966101694915</v>
      </c>
    </row>
    <row r="62" spans="1:5" ht="15" customHeight="1">
      <c r="A62" s="14" t="s">
        <v>66</v>
      </c>
      <c r="B62" s="13">
        <v>3</v>
      </c>
      <c r="C62" s="51" t="s">
        <v>32</v>
      </c>
      <c r="D62" s="45">
        <v>411.1</v>
      </c>
      <c r="E62" s="45">
        <f t="shared" si="1"/>
        <v>348.38983050847463</v>
      </c>
    </row>
    <row r="63" spans="1:5" ht="15" customHeight="1">
      <c r="A63" s="14" t="s">
        <v>67</v>
      </c>
      <c r="B63" s="13">
        <v>5</v>
      </c>
      <c r="C63" s="51" t="s">
        <v>34</v>
      </c>
      <c r="D63" s="45">
        <v>671.3</v>
      </c>
      <c r="E63" s="45">
        <f t="shared" si="1"/>
        <v>568.8983050847457</v>
      </c>
    </row>
    <row r="64" spans="1:5" ht="15" customHeight="1">
      <c r="A64" s="14" t="s">
        <v>68</v>
      </c>
      <c r="B64" s="13">
        <v>12</v>
      </c>
      <c r="C64" s="51" t="s">
        <v>38</v>
      </c>
      <c r="D64" s="45">
        <v>1500.7</v>
      </c>
      <c r="E64" s="45">
        <f t="shared" si="1"/>
        <v>1271.7796610169491</v>
      </c>
    </row>
    <row r="65" spans="1:5" ht="15" customHeight="1">
      <c r="A65" s="14" t="s">
        <v>69</v>
      </c>
      <c r="B65" s="13">
        <v>18</v>
      </c>
      <c r="C65" s="51" t="s">
        <v>40</v>
      </c>
      <c r="D65" s="45">
        <v>2212.6</v>
      </c>
      <c r="E65" s="45">
        <f t="shared" si="1"/>
        <v>1875.084745762712</v>
      </c>
    </row>
    <row r="66" spans="1:5" ht="15" customHeight="1">
      <c r="A66" s="14" t="s">
        <v>70</v>
      </c>
      <c r="B66" s="20">
        <v>0.25</v>
      </c>
      <c r="C66" s="54" t="s">
        <v>71</v>
      </c>
      <c r="D66" s="45">
        <v>75.2</v>
      </c>
      <c r="E66" s="45">
        <f t="shared" si="1"/>
        <v>63.72881355932204</v>
      </c>
    </row>
    <row r="67" spans="1:5" ht="15" customHeight="1">
      <c r="A67" s="14" t="s">
        <v>72</v>
      </c>
      <c r="B67" s="20">
        <v>0.5</v>
      </c>
      <c r="C67" s="54" t="s">
        <v>71</v>
      </c>
      <c r="D67" s="45">
        <v>196.8</v>
      </c>
      <c r="E67" s="45">
        <f t="shared" si="1"/>
        <v>166.77966101694918</v>
      </c>
    </row>
    <row r="68" spans="1:5" ht="15" customHeight="1">
      <c r="A68" s="14" t="s">
        <v>73</v>
      </c>
      <c r="B68" s="20">
        <v>0.25</v>
      </c>
      <c r="C68" s="54" t="s">
        <v>71</v>
      </c>
      <c r="D68" s="45">
        <v>77.1</v>
      </c>
      <c r="E68" s="45">
        <f t="shared" si="1"/>
        <v>65.33898305084746</v>
      </c>
    </row>
    <row r="69" spans="1:5" ht="15" customHeight="1">
      <c r="A69" s="14" t="s">
        <v>74</v>
      </c>
      <c r="B69" s="13">
        <v>1</v>
      </c>
      <c r="C69" s="51" t="s">
        <v>75</v>
      </c>
      <c r="D69" s="45">
        <v>145.9</v>
      </c>
      <c r="E69" s="45">
        <f t="shared" si="1"/>
        <v>123.64406779661019</v>
      </c>
    </row>
    <row r="70" spans="1:5" ht="21" customHeight="1">
      <c r="A70" s="21" t="s">
        <v>76</v>
      </c>
      <c r="B70" s="22">
        <v>0.5</v>
      </c>
      <c r="C70" s="23" t="s">
        <v>77</v>
      </c>
      <c r="D70" s="45">
        <v>54.6</v>
      </c>
      <c r="E70" s="45">
        <f t="shared" si="1"/>
        <v>46.27118644067797</v>
      </c>
    </row>
    <row r="71" spans="1:5" ht="21" customHeight="1">
      <c r="A71" s="24" t="s">
        <v>78</v>
      </c>
      <c r="B71" s="22">
        <v>0.3</v>
      </c>
      <c r="C71" s="23" t="s">
        <v>77</v>
      </c>
      <c r="D71" s="45">
        <v>79.1</v>
      </c>
      <c r="E71" s="45">
        <f t="shared" si="1"/>
        <v>67.03389830508475</v>
      </c>
    </row>
    <row r="72" spans="1:5" ht="25.5" customHeight="1">
      <c r="A72" s="21" t="s">
        <v>79</v>
      </c>
      <c r="B72" s="22">
        <v>0.3</v>
      </c>
      <c r="C72" s="23" t="s">
        <v>77</v>
      </c>
      <c r="D72" s="45">
        <v>79.1</v>
      </c>
      <c r="E72" s="45">
        <f t="shared" si="1"/>
        <v>67.03389830508475</v>
      </c>
    </row>
    <row r="73" spans="1:5" ht="25.5" customHeight="1">
      <c r="A73" s="24" t="s">
        <v>80</v>
      </c>
      <c r="B73" s="22">
        <v>0.5</v>
      </c>
      <c r="C73" s="23" t="s">
        <v>77</v>
      </c>
      <c r="D73" s="45">
        <v>54.6</v>
      </c>
      <c r="E73" s="45">
        <f t="shared" si="1"/>
        <v>46.27118644067797</v>
      </c>
    </row>
    <row r="74" spans="1:5" ht="25.5" customHeight="1">
      <c r="A74" s="63" t="s">
        <v>117</v>
      </c>
      <c r="B74" s="61">
        <v>1.7</v>
      </c>
      <c r="C74" s="62" t="s">
        <v>118</v>
      </c>
      <c r="D74" s="64">
        <f>69.5*1.2</f>
        <v>83.39999999999999</v>
      </c>
      <c r="E74" s="64">
        <f t="shared" si="1"/>
        <v>70.6779661016949</v>
      </c>
    </row>
    <row r="75" spans="1:5" ht="13.5" customHeight="1">
      <c r="A75" s="25" t="s">
        <v>81</v>
      </c>
      <c r="B75" s="13"/>
      <c r="C75" s="51"/>
      <c r="D75" s="45"/>
      <c r="E75" s="45"/>
    </row>
    <row r="76" spans="1:5" ht="13.5" customHeight="1">
      <c r="A76" s="14" t="s">
        <v>82</v>
      </c>
      <c r="B76" s="13">
        <v>8</v>
      </c>
      <c r="C76" s="51" t="s">
        <v>34</v>
      </c>
      <c r="D76" s="45">
        <v>574.7</v>
      </c>
      <c r="E76" s="45">
        <f t="shared" si="1"/>
        <v>487.0338983050848</v>
      </c>
    </row>
    <row r="77" spans="1:5" ht="13.5" customHeight="1">
      <c r="A77" s="14" t="s">
        <v>83</v>
      </c>
      <c r="B77" s="13">
        <v>16</v>
      </c>
      <c r="C77" s="51" t="s">
        <v>36</v>
      </c>
      <c r="D77" s="45">
        <v>1054.9</v>
      </c>
      <c r="E77" s="45">
        <f t="shared" si="1"/>
        <v>893.9830508474578</v>
      </c>
    </row>
    <row r="78" spans="1:5" ht="13.5" customHeight="1">
      <c r="A78" s="14" t="s">
        <v>84</v>
      </c>
      <c r="B78" s="13">
        <v>8</v>
      </c>
      <c r="C78" s="51" t="s">
        <v>34</v>
      </c>
      <c r="D78" s="45">
        <v>524.9</v>
      </c>
      <c r="E78" s="45">
        <f t="shared" si="1"/>
        <v>444.8305084745763</v>
      </c>
    </row>
    <row r="79" spans="1:5" ht="13.5" customHeight="1">
      <c r="A79" s="14" t="s">
        <v>85</v>
      </c>
      <c r="B79" s="13">
        <v>16</v>
      </c>
      <c r="C79" s="51" t="s">
        <v>36</v>
      </c>
      <c r="D79" s="45">
        <v>948.1</v>
      </c>
      <c r="E79" s="45">
        <f t="shared" si="1"/>
        <v>803.4745762711865</v>
      </c>
    </row>
    <row r="80" spans="1:5" ht="13.5" customHeight="1">
      <c r="A80" s="14" t="s">
        <v>86</v>
      </c>
      <c r="B80" s="13">
        <v>5</v>
      </c>
      <c r="C80" s="51" t="s">
        <v>87</v>
      </c>
      <c r="D80" s="45">
        <v>266</v>
      </c>
      <c r="E80" s="45">
        <f t="shared" si="1"/>
        <v>225.42372881355934</v>
      </c>
    </row>
    <row r="81" spans="1:5" ht="13.5" customHeight="1">
      <c r="A81" s="14" t="s">
        <v>88</v>
      </c>
      <c r="B81" s="13">
        <v>10</v>
      </c>
      <c r="C81" s="51" t="s">
        <v>89</v>
      </c>
      <c r="D81" s="45">
        <v>481.6</v>
      </c>
      <c r="E81" s="45">
        <f t="shared" si="1"/>
        <v>408.13559322033905</v>
      </c>
    </row>
    <row r="82" spans="1:5" ht="13.5" customHeight="1">
      <c r="A82" s="25" t="s">
        <v>90</v>
      </c>
      <c r="B82" s="13"/>
      <c r="C82" s="51"/>
      <c r="D82" s="45"/>
      <c r="E82" s="45"/>
    </row>
    <row r="83" spans="1:5" ht="15" customHeight="1">
      <c r="A83" s="14" t="s">
        <v>91</v>
      </c>
      <c r="B83" s="13">
        <v>5</v>
      </c>
      <c r="C83" s="51" t="s">
        <v>92</v>
      </c>
      <c r="D83" s="45">
        <v>186.2</v>
      </c>
      <c r="E83" s="45">
        <f t="shared" si="1"/>
        <v>157.79661016949152</v>
      </c>
    </row>
    <row r="84" spans="1:5" ht="15" customHeight="1">
      <c r="A84" s="14" t="s">
        <v>93</v>
      </c>
      <c r="B84" s="13">
        <v>28</v>
      </c>
      <c r="C84" s="51" t="s">
        <v>94</v>
      </c>
      <c r="D84" s="45">
        <v>821.1</v>
      </c>
      <c r="E84" s="45">
        <f t="shared" si="1"/>
        <v>695.8474576271187</v>
      </c>
    </row>
    <row r="85" spans="1:5" ht="15" customHeight="1">
      <c r="A85" s="14" t="s">
        <v>95</v>
      </c>
      <c r="B85" s="13">
        <v>5</v>
      </c>
      <c r="C85" s="51" t="s">
        <v>96</v>
      </c>
      <c r="D85" s="45">
        <v>248.9</v>
      </c>
      <c r="E85" s="45">
        <f t="shared" si="1"/>
        <v>210.93220338983053</v>
      </c>
    </row>
    <row r="86" spans="1:5" ht="15" customHeight="1">
      <c r="A86" s="14" t="s">
        <v>97</v>
      </c>
      <c r="B86" s="13">
        <v>28</v>
      </c>
      <c r="C86" s="51" t="s">
        <v>94</v>
      </c>
      <c r="D86" s="45">
        <v>1177</v>
      </c>
      <c r="E86" s="45">
        <f t="shared" si="1"/>
        <v>997.4576271186442</v>
      </c>
    </row>
    <row r="87" spans="1:5" ht="15" customHeight="1">
      <c r="A87" s="14" t="s">
        <v>98</v>
      </c>
      <c r="B87" s="13">
        <v>5</v>
      </c>
      <c r="C87" s="51" t="s">
        <v>96</v>
      </c>
      <c r="D87" s="45">
        <v>188.7</v>
      </c>
      <c r="E87" s="45">
        <f t="shared" si="1"/>
        <v>159.91525423728814</v>
      </c>
    </row>
    <row r="88" spans="1:5" ht="15" customHeight="1">
      <c r="A88" s="14" t="s">
        <v>99</v>
      </c>
      <c r="B88" s="13">
        <v>28</v>
      </c>
      <c r="C88" s="51" t="s">
        <v>94</v>
      </c>
      <c r="D88" s="45">
        <v>836.3</v>
      </c>
      <c r="E88" s="45">
        <f t="shared" si="1"/>
        <v>708.728813559322</v>
      </c>
    </row>
    <row r="89" spans="1:5" ht="15" customHeight="1">
      <c r="A89" s="14" t="s">
        <v>100</v>
      </c>
      <c r="B89" s="20">
        <v>0.75</v>
      </c>
      <c r="C89" s="54" t="s">
        <v>101</v>
      </c>
      <c r="D89" s="45">
        <v>110.6</v>
      </c>
      <c r="E89" s="45">
        <f t="shared" si="1"/>
        <v>93.72881355932203</v>
      </c>
    </row>
    <row r="90" spans="1:5" ht="13.5" customHeight="1">
      <c r="A90" s="25" t="s">
        <v>102</v>
      </c>
      <c r="B90" s="20"/>
      <c r="C90" s="54"/>
      <c r="D90" s="45"/>
      <c r="E90" s="45"/>
    </row>
    <row r="91" spans="1:5" ht="13.5" customHeight="1">
      <c r="A91" s="167" t="s">
        <v>103</v>
      </c>
      <c r="B91" s="26">
        <v>8</v>
      </c>
      <c r="C91" s="51" t="s">
        <v>34</v>
      </c>
      <c r="D91" s="45">
        <v>421.3</v>
      </c>
      <c r="E91" s="45">
        <f t="shared" si="1"/>
        <v>357.0338983050848</v>
      </c>
    </row>
    <row r="92" spans="1:5" ht="13.5" customHeight="1">
      <c r="A92" s="167"/>
      <c r="B92" s="22">
        <v>15</v>
      </c>
      <c r="C92" s="51" t="s">
        <v>36</v>
      </c>
      <c r="D92" s="45">
        <v>759.3</v>
      </c>
      <c r="E92" s="45">
        <f t="shared" si="1"/>
        <v>643.4745762711865</v>
      </c>
    </row>
    <row r="93" spans="1:5" ht="13.5" customHeight="1">
      <c r="A93" s="168" t="s">
        <v>104</v>
      </c>
      <c r="B93" s="44">
        <v>8</v>
      </c>
      <c r="C93" s="51" t="s">
        <v>34</v>
      </c>
      <c r="D93" s="45">
        <v>572.8</v>
      </c>
      <c r="E93" s="45">
        <f t="shared" si="1"/>
        <v>485.4237288135593</v>
      </c>
    </row>
    <row r="94" spans="1:5" ht="13.5" customHeight="1">
      <c r="A94" s="168"/>
      <c r="B94" s="44">
        <v>15</v>
      </c>
      <c r="C94" s="51" t="s">
        <v>36</v>
      </c>
      <c r="D94" s="45">
        <v>1078.2</v>
      </c>
      <c r="E94" s="45">
        <f t="shared" si="1"/>
        <v>913.7288135593221</v>
      </c>
    </row>
    <row r="95" spans="1:5" ht="13.5" customHeight="1">
      <c r="A95" s="169" t="s">
        <v>105</v>
      </c>
      <c r="B95" s="22">
        <v>8</v>
      </c>
      <c r="C95" s="51" t="s">
        <v>34</v>
      </c>
      <c r="D95" s="45">
        <v>464.2</v>
      </c>
      <c r="E95" s="45">
        <f t="shared" si="1"/>
        <v>393.3898305084746</v>
      </c>
    </row>
    <row r="96" spans="1:5" ht="13.5" customHeight="1">
      <c r="A96" s="169"/>
      <c r="B96" s="22">
        <v>15</v>
      </c>
      <c r="C96" s="51" t="s">
        <v>36</v>
      </c>
      <c r="D96" s="45">
        <v>840</v>
      </c>
      <c r="E96" s="45">
        <f t="shared" si="1"/>
        <v>711.8644067796611</v>
      </c>
    </row>
    <row r="97" spans="1:5" ht="13.5" customHeight="1">
      <c r="A97" s="169" t="s">
        <v>106</v>
      </c>
      <c r="B97" s="22">
        <v>8</v>
      </c>
      <c r="C97" s="51" t="s">
        <v>34</v>
      </c>
      <c r="D97" s="45">
        <v>484.8</v>
      </c>
      <c r="E97" s="45">
        <f t="shared" si="1"/>
        <v>410.8474576271187</v>
      </c>
    </row>
    <row r="98" spans="1:5" ht="13.5" customHeight="1">
      <c r="A98" s="169"/>
      <c r="B98" s="22">
        <v>15</v>
      </c>
      <c r="C98" s="51" t="s">
        <v>36</v>
      </c>
      <c r="D98" s="45">
        <v>878.9</v>
      </c>
      <c r="E98" s="45">
        <f t="shared" si="1"/>
        <v>744.8305084745763</v>
      </c>
    </row>
    <row r="99" spans="1:5" ht="13.5" customHeight="1">
      <c r="A99" s="169" t="s">
        <v>107</v>
      </c>
      <c r="B99" s="22">
        <v>8</v>
      </c>
      <c r="C99" s="51" t="s">
        <v>34</v>
      </c>
      <c r="D99" s="45">
        <v>484.8</v>
      </c>
      <c r="E99" s="45">
        <f t="shared" si="1"/>
        <v>410.8474576271187</v>
      </c>
    </row>
    <row r="100" spans="1:5" ht="13.5" customHeight="1">
      <c r="A100" s="169"/>
      <c r="B100" s="22">
        <v>15</v>
      </c>
      <c r="C100" s="51" t="s">
        <v>36</v>
      </c>
      <c r="D100" s="45">
        <v>878.9</v>
      </c>
      <c r="E100" s="45">
        <f t="shared" si="1"/>
        <v>744.8305084745763</v>
      </c>
    </row>
    <row r="101" spans="1:5" ht="11.25">
      <c r="A101" s="27" t="s">
        <v>108</v>
      </c>
      <c r="D101" s="45"/>
      <c r="E101" s="45"/>
    </row>
    <row r="102" spans="1:5" ht="11.25">
      <c r="A102" s="163" t="s">
        <v>109</v>
      </c>
      <c r="B102" s="28">
        <v>0.9</v>
      </c>
      <c r="C102" s="55" t="s">
        <v>110</v>
      </c>
      <c r="D102" s="45">
        <v>88</v>
      </c>
      <c r="E102" s="45">
        <f t="shared" si="1"/>
        <v>74.57627118644068</v>
      </c>
    </row>
    <row r="103" spans="1:5" ht="13.5" customHeight="1">
      <c r="A103" s="164"/>
      <c r="B103" s="30">
        <v>7</v>
      </c>
      <c r="C103" s="56" t="s">
        <v>111</v>
      </c>
      <c r="D103" s="45">
        <v>621.1</v>
      </c>
      <c r="E103" s="45">
        <f t="shared" si="1"/>
        <v>526.3559322033899</v>
      </c>
    </row>
    <row r="104" spans="1:5" ht="22.5">
      <c r="A104" s="165"/>
      <c r="B104" s="29">
        <v>15</v>
      </c>
      <c r="C104" s="56" t="s">
        <v>112</v>
      </c>
      <c r="D104" s="45">
        <v>1286.4</v>
      </c>
      <c r="E104" s="45">
        <f t="shared" si="1"/>
        <v>1090.1694915254238</v>
      </c>
    </row>
    <row r="105" spans="1:5" ht="11.25">
      <c r="A105" s="163" t="s">
        <v>113</v>
      </c>
      <c r="B105" s="28">
        <v>0.9</v>
      </c>
      <c r="C105" s="55" t="s">
        <v>110</v>
      </c>
      <c r="D105" s="45">
        <v>88</v>
      </c>
      <c r="E105" s="45">
        <f t="shared" si="1"/>
        <v>74.57627118644068</v>
      </c>
    </row>
    <row r="106" spans="1:5" ht="16.5" customHeight="1">
      <c r="A106" s="164"/>
      <c r="B106" s="30">
        <v>7</v>
      </c>
      <c r="C106" s="56" t="s">
        <v>111</v>
      </c>
      <c r="D106" s="45">
        <v>621.1</v>
      </c>
      <c r="E106" s="45">
        <f t="shared" si="1"/>
        <v>526.3559322033899</v>
      </c>
    </row>
    <row r="107" spans="1:5" ht="22.5">
      <c r="A107" s="165"/>
      <c r="B107" s="29">
        <v>15</v>
      </c>
      <c r="C107" s="56" t="s">
        <v>112</v>
      </c>
      <c r="D107" s="45">
        <v>1286.4</v>
      </c>
      <c r="E107" s="45">
        <f t="shared" si="1"/>
        <v>1090.1694915254238</v>
      </c>
    </row>
    <row r="110" spans="1:5" ht="27">
      <c r="A110" s="31" t="s">
        <v>0</v>
      </c>
      <c r="B110" s="32"/>
      <c r="C110" s="33"/>
      <c r="D110" s="46"/>
      <c r="E110" s="39"/>
    </row>
    <row r="111" spans="1:5" ht="12.75">
      <c r="A111" s="34" t="s">
        <v>1</v>
      </c>
      <c r="B111" s="35"/>
      <c r="C111" s="36"/>
      <c r="D111" s="47"/>
      <c r="E111" s="39"/>
    </row>
    <row r="112" spans="1:5" ht="12.75">
      <c r="A112" s="4" t="s">
        <v>2</v>
      </c>
      <c r="B112" s="37"/>
      <c r="C112" s="4"/>
      <c r="D112" s="38"/>
      <c r="E112" s="39"/>
    </row>
    <row r="113" spans="1:5" ht="18" customHeight="1">
      <c r="A113" s="4" t="s">
        <v>114</v>
      </c>
      <c r="B113" s="37"/>
      <c r="C113" s="4"/>
      <c r="D113" s="65"/>
      <c r="E113" s="66"/>
    </row>
    <row r="114" spans="1:5" ht="12.75">
      <c r="A114" s="4" t="s">
        <v>115</v>
      </c>
      <c r="B114" s="37"/>
      <c r="C114" s="4"/>
      <c r="D114" s="66"/>
      <c r="E114" s="66"/>
    </row>
    <row r="115" spans="1:5" ht="12.75">
      <c r="A115" s="4" t="s">
        <v>3</v>
      </c>
      <c r="B115" s="37"/>
      <c r="C115" s="4"/>
      <c r="D115" s="66"/>
      <c r="E115" s="66"/>
    </row>
    <row r="116" spans="1:5" ht="12.75">
      <c r="A116" s="4" t="s">
        <v>4</v>
      </c>
      <c r="B116" s="37"/>
      <c r="C116" s="4"/>
      <c r="D116" s="66"/>
      <c r="E116" s="66"/>
    </row>
    <row r="117" spans="1:5" ht="11.25" customHeight="1">
      <c r="A117" s="4" t="s">
        <v>5</v>
      </c>
      <c r="B117" s="37"/>
      <c r="C117" s="4"/>
      <c r="D117" s="48"/>
      <c r="E117" s="59"/>
    </row>
    <row r="118" spans="1:5" ht="15">
      <c r="A118" s="4" t="s">
        <v>6</v>
      </c>
      <c r="B118" s="37"/>
      <c r="C118" s="4"/>
      <c r="D118" s="49"/>
      <c r="E118" s="60"/>
    </row>
    <row r="119" spans="1:5" ht="12.75">
      <c r="A119" s="177" t="s">
        <v>119</v>
      </c>
      <c r="B119" s="177"/>
      <c r="C119" s="177"/>
      <c r="D119" s="7"/>
      <c r="E119" s="7"/>
    </row>
    <row r="120" spans="1:7" ht="45">
      <c r="A120" s="9" t="s">
        <v>7</v>
      </c>
      <c r="B120" s="10" t="s">
        <v>8</v>
      </c>
      <c r="C120" s="11" t="s">
        <v>9</v>
      </c>
      <c r="D120" s="57" t="s">
        <v>10</v>
      </c>
      <c r="E120" s="58" t="s">
        <v>11</v>
      </c>
      <c r="F120" s="57" t="s">
        <v>10</v>
      </c>
      <c r="G120" s="58" t="s">
        <v>10</v>
      </c>
    </row>
    <row r="121" spans="1:5" ht="11.25">
      <c r="A121" s="15" t="s">
        <v>30</v>
      </c>
      <c r="B121" s="13"/>
      <c r="C121" s="50"/>
      <c r="D121" s="45"/>
      <c r="E121" s="45"/>
    </row>
    <row r="122" spans="1:7" ht="22.5">
      <c r="A122" s="16" t="s">
        <v>31</v>
      </c>
      <c r="B122" s="17">
        <v>4.53</v>
      </c>
      <c r="C122" s="51" t="s">
        <v>32</v>
      </c>
      <c r="D122" s="45">
        <v>164.5</v>
      </c>
      <c r="E122" s="45">
        <f aca="true" t="shared" si="2" ref="E122:E146">D122/1.18</f>
        <v>139.40677966101697</v>
      </c>
      <c r="F122" s="3">
        <f aca="true" t="shared" si="3" ref="F122:F146">ROUND(D122*1.03,1)</f>
        <v>169.4</v>
      </c>
      <c r="G122" s="3">
        <v>169.4</v>
      </c>
    </row>
    <row r="123" spans="1:7" ht="22.5">
      <c r="A123" s="14" t="s">
        <v>33</v>
      </c>
      <c r="B123" s="17">
        <v>7.53</v>
      </c>
      <c r="C123" s="51" t="s">
        <v>34</v>
      </c>
      <c r="D123" s="45">
        <v>250.9</v>
      </c>
      <c r="E123" s="45">
        <f t="shared" si="2"/>
        <v>212.62711864406782</v>
      </c>
      <c r="F123" s="3">
        <f t="shared" si="3"/>
        <v>258.4</v>
      </c>
      <c r="G123" s="3">
        <v>258.4</v>
      </c>
    </row>
    <row r="124" spans="1:7" ht="22.5">
      <c r="A124" s="14" t="s">
        <v>35</v>
      </c>
      <c r="B124" s="17">
        <v>15</v>
      </c>
      <c r="C124" s="51" t="s">
        <v>36</v>
      </c>
      <c r="D124" s="45">
        <v>456.8</v>
      </c>
      <c r="E124" s="45">
        <f t="shared" si="2"/>
        <v>387.11864406779665</v>
      </c>
      <c r="F124" s="3">
        <f t="shared" si="3"/>
        <v>470.5</v>
      </c>
      <c r="G124" s="3">
        <v>470.5</v>
      </c>
    </row>
    <row r="125" spans="1:7" ht="22.5">
      <c r="A125" s="14" t="s">
        <v>37</v>
      </c>
      <c r="B125" s="17">
        <v>18</v>
      </c>
      <c r="C125" s="51" t="s">
        <v>38</v>
      </c>
      <c r="D125" s="45">
        <v>544.5</v>
      </c>
      <c r="E125" s="45">
        <f t="shared" si="2"/>
        <v>461.4406779661017</v>
      </c>
      <c r="F125" s="3">
        <f t="shared" si="3"/>
        <v>560.8</v>
      </c>
      <c r="G125" s="3">
        <v>560.8</v>
      </c>
    </row>
    <row r="126" spans="1:7" ht="22.5">
      <c r="A126" s="14" t="s">
        <v>39</v>
      </c>
      <c r="B126" s="17">
        <v>27.4</v>
      </c>
      <c r="C126" s="51" t="s">
        <v>40</v>
      </c>
      <c r="D126" s="45">
        <v>786.3</v>
      </c>
      <c r="E126" s="45">
        <f t="shared" si="2"/>
        <v>666.3559322033898</v>
      </c>
      <c r="F126" s="3">
        <f t="shared" si="3"/>
        <v>809.9</v>
      </c>
      <c r="G126" s="3">
        <v>809.9</v>
      </c>
    </row>
    <row r="127" spans="1:7" ht="11.25">
      <c r="A127" s="14" t="s">
        <v>41</v>
      </c>
      <c r="B127" s="17">
        <v>4.53</v>
      </c>
      <c r="C127" s="51" t="s">
        <v>32</v>
      </c>
      <c r="D127" s="45">
        <v>193.9</v>
      </c>
      <c r="E127" s="45">
        <f t="shared" si="2"/>
        <v>164.3220338983051</v>
      </c>
      <c r="F127" s="3">
        <f t="shared" si="3"/>
        <v>199.7</v>
      </c>
      <c r="G127" s="3">
        <v>199.7</v>
      </c>
    </row>
    <row r="128" spans="1:7" ht="11.25">
      <c r="A128" s="14" t="s">
        <v>42</v>
      </c>
      <c r="B128" s="17">
        <v>7.53</v>
      </c>
      <c r="C128" s="51" t="s">
        <v>34</v>
      </c>
      <c r="D128" s="45">
        <v>299.4</v>
      </c>
      <c r="E128" s="45">
        <f t="shared" si="2"/>
        <v>253.72881355932202</v>
      </c>
      <c r="F128" s="3">
        <f t="shared" si="3"/>
        <v>308.4</v>
      </c>
      <c r="G128" s="3">
        <v>308.4</v>
      </c>
    </row>
    <row r="129" spans="1:7" ht="11.25">
      <c r="A129" s="14" t="s">
        <v>43</v>
      </c>
      <c r="B129" s="17">
        <v>15</v>
      </c>
      <c r="C129" s="51" t="s">
        <v>36</v>
      </c>
      <c r="D129" s="45">
        <v>551.4</v>
      </c>
      <c r="E129" s="45">
        <f t="shared" si="2"/>
        <v>467.2881355932203</v>
      </c>
      <c r="F129" s="3">
        <f t="shared" si="3"/>
        <v>567.9</v>
      </c>
      <c r="G129" s="3">
        <v>567.9</v>
      </c>
    </row>
    <row r="130" spans="1:7" ht="11.25">
      <c r="A130" s="14" t="s">
        <v>44</v>
      </c>
      <c r="B130" s="17">
        <v>18</v>
      </c>
      <c r="C130" s="51" t="s">
        <v>38</v>
      </c>
      <c r="D130" s="45">
        <v>658.2</v>
      </c>
      <c r="E130" s="45">
        <f t="shared" si="2"/>
        <v>557.7966101694916</v>
      </c>
      <c r="F130" s="3">
        <f t="shared" si="3"/>
        <v>677.9</v>
      </c>
      <c r="G130" s="3">
        <v>677.9</v>
      </c>
    </row>
    <row r="131" spans="1:7" ht="11.25">
      <c r="A131" s="14" t="s">
        <v>45</v>
      </c>
      <c r="B131" s="17">
        <v>27.4</v>
      </c>
      <c r="C131" s="51" t="s">
        <v>40</v>
      </c>
      <c r="D131" s="45">
        <v>962.3</v>
      </c>
      <c r="E131" s="45">
        <f t="shared" si="2"/>
        <v>815.5084745762712</v>
      </c>
      <c r="F131" s="3">
        <f t="shared" si="3"/>
        <v>991.2</v>
      </c>
      <c r="G131" s="3">
        <v>991.2</v>
      </c>
    </row>
    <row r="132" spans="1:7" ht="22.5">
      <c r="A132" s="14" t="s">
        <v>46</v>
      </c>
      <c r="B132" s="13">
        <v>4.53</v>
      </c>
      <c r="C132" s="51" t="s">
        <v>32</v>
      </c>
      <c r="D132" s="45">
        <v>251.9</v>
      </c>
      <c r="E132" s="45">
        <f t="shared" si="2"/>
        <v>213.47457627118646</v>
      </c>
      <c r="F132" s="3">
        <f t="shared" si="3"/>
        <v>259.5</v>
      </c>
      <c r="G132" s="3">
        <v>259.5</v>
      </c>
    </row>
    <row r="133" spans="1:7" ht="22.5">
      <c r="A133" s="18" t="s">
        <v>47</v>
      </c>
      <c r="B133" s="13">
        <v>7.53</v>
      </c>
      <c r="C133" s="51" t="s">
        <v>34</v>
      </c>
      <c r="D133" s="45">
        <v>395.3</v>
      </c>
      <c r="E133" s="45">
        <f t="shared" si="2"/>
        <v>335</v>
      </c>
      <c r="F133" s="3">
        <f t="shared" si="3"/>
        <v>407.2</v>
      </c>
      <c r="G133" s="3">
        <v>407.2</v>
      </c>
    </row>
    <row r="134" spans="1:7" ht="22.5">
      <c r="A134" s="18" t="s">
        <v>48</v>
      </c>
      <c r="B134" s="13">
        <v>15</v>
      </c>
      <c r="C134" s="51" t="s">
        <v>36</v>
      </c>
      <c r="D134" s="45">
        <v>738.6</v>
      </c>
      <c r="E134" s="45">
        <f t="shared" si="2"/>
        <v>625.9322033898305</v>
      </c>
      <c r="F134" s="3">
        <f t="shared" si="3"/>
        <v>760.8</v>
      </c>
      <c r="G134" s="3">
        <v>760.8</v>
      </c>
    </row>
    <row r="135" spans="1:7" ht="22.5">
      <c r="A135" s="14" t="s">
        <v>49</v>
      </c>
      <c r="B135" s="13">
        <v>18</v>
      </c>
      <c r="C135" s="51" t="s">
        <v>38</v>
      </c>
      <c r="D135" s="45">
        <v>882.5</v>
      </c>
      <c r="E135" s="45">
        <f t="shared" si="2"/>
        <v>747.8813559322034</v>
      </c>
      <c r="F135" s="3">
        <f t="shared" si="3"/>
        <v>909</v>
      </c>
      <c r="G135" s="3">
        <v>909</v>
      </c>
    </row>
    <row r="136" spans="1:7" ht="22.5">
      <c r="A136" s="14" t="s">
        <v>50</v>
      </c>
      <c r="B136" s="17">
        <v>27.4</v>
      </c>
      <c r="C136" s="51" t="s">
        <v>40</v>
      </c>
      <c r="D136" s="45">
        <v>1259.9</v>
      </c>
      <c r="E136" s="45">
        <f t="shared" si="2"/>
        <v>1067.7118644067798</v>
      </c>
      <c r="F136" s="3">
        <f t="shared" si="3"/>
        <v>1297.7</v>
      </c>
      <c r="G136" s="3">
        <v>1297.7</v>
      </c>
    </row>
    <row r="137" spans="1:7" ht="21">
      <c r="A137" s="14" t="s">
        <v>51</v>
      </c>
      <c r="B137" s="17">
        <v>4.53</v>
      </c>
      <c r="C137" s="51" t="s">
        <v>32</v>
      </c>
      <c r="D137" s="45">
        <v>277.8</v>
      </c>
      <c r="E137" s="45">
        <f t="shared" si="2"/>
        <v>235.42372881355934</v>
      </c>
      <c r="F137" s="3">
        <f t="shared" si="3"/>
        <v>286.1</v>
      </c>
      <c r="G137" s="3">
        <v>286.1</v>
      </c>
    </row>
    <row r="138" spans="1:7" ht="21">
      <c r="A138" s="14" t="s">
        <v>52</v>
      </c>
      <c r="B138" s="17">
        <v>7.53</v>
      </c>
      <c r="C138" s="51" t="s">
        <v>34</v>
      </c>
      <c r="D138" s="45">
        <v>440.3</v>
      </c>
      <c r="E138" s="45">
        <f t="shared" si="2"/>
        <v>373.135593220339</v>
      </c>
      <c r="F138" s="3">
        <f t="shared" si="3"/>
        <v>453.5</v>
      </c>
      <c r="G138" s="3">
        <v>453.5</v>
      </c>
    </row>
    <row r="139" spans="1:7" ht="21">
      <c r="A139" s="14" t="s">
        <v>53</v>
      </c>
      <c r="B139" s="17">
        <v>15</v>
      </c>
      <c r="C139" s="51" t="s">
        <v>36</v>
      </c>
      <c r="D139" s="45">
        <v>830.7</v>
      </c>
      <c r="E139" s="45">
        <f t="shared" si="2"/>
        <v>703.9830508474577</v>
      </c>
      <c r="F139" s="3">
        <f t="shared" si="3"/>
        <v>855.6</v>
      </c>
      <c r="G139" s="3">
        <v>855.6</v>
      </c>
    </row>
    <row r="140" spans="1:7" ht="21">
      <c r="A140" s="14" t="s">
        <v>54</v>
      </c>
      <c r="B140" s="17">
        <v>18</v>
      </c>
      <c r="C140" s="51" t="s">
        <v>38</v>
      </c>
      <c r="D140" s="45">
        <v>992.9</v>
      </c>
      <c r="E140" s="45">
        <f t="shared" si="2"/>
        <v>841.4406779661017</v>
      </c>
      <c r="F140" s="3">
        <f t="shared" si="3"/>
        <v>1022.7</v>
      </c>
      <c r="G140" s="3">
        <v>1022.7</v>
      </c>
    </row>
    <row r="141" spans="1:7" ht="21">
      <c r="A141" s="14" t="s">
        <v>55</v>
      </c>
      <c r="B141" s="17">
        <v>27.4</v>
      </c>
      <c r="C141" s="51" t="s">
        <v>40</v>
      </c>
      <c r="D141" s="45">
        <v>1450.4</v>
      </c>
      <c r="E141" s="45">
        <f t="shared" si="2"/>
        <v>1229.1525423728815</v>
      </c>
      <c r="F141" s="3">
        <f t="shared" si="3"/>
        <v>1493.9</v>
      </c>
      <c r="G141" s="3">
        <v>1493.9</v>
      </c>
    </row>
    <row r="142" spans="1:7" ht="22.5">
      <c r="A142" s="14" t="s">
        <v>56</v>
      </c>
      <c r="B142" s="17">
        <v>4.53</v>
      </c>
      <c r="C142" s="51" t="s">
        <v>32</v>
      </c>
      <c r="D142" s="45">
        <v>271</v>
      </c>
      <c r="E142" s="45">
        <f t="shared" si="2"/>
        <v>229.66101694915255</v>
      </c>
      <c r="F142" s="3">
        <f t="shared" si="3"/>
        <v>279.1</v>
      </c>
      <c r="G142" s="3">
        <v>279.1</v>
      </c>
    </row>
    <row r="143" spans="1:7" ht="22.5">
      <c r="A143" s="14" t="s">
        <v>57</v>
      </c>
      <c r="B143" s="17">
        <v>7.53</v>
      </c>
      <c r="C143" s="51" t="s">
        <v>34</v>
      </c>
      <c r="D143" s="45">
        <v>427.7</v>
      </c>
      <c r="E143" s="45">
        <f t="shared" si="2"/>
        <v>362.4576271186441</v>
      </c>
      <c r="F143" s="3">
        <f t="shared" si="3"/>
        <v>440.5</v>
      </c>
      <c r="G143" s="3">
        <v>440.5</v>
      </c>
    </row>
    <row r="144" spans="1:7" ht="22.5">
      <c r="A144" s="14" t="s">
        <v>58</v>
      </c>
      <c r="B144" s="17">
        <v>15</v>
      </c>
      <c r="C144" s="51" t="s">
        <v>36</v>
      </c>
      <c r="D144" s="45">
        <v>803.8</v>
      </c>
      <c r="E144" s="45">
        <f t="shared" si="2"/>
        <v>681.1864406779661</v>
      </c>
      <c r="F144" s="3">
        <f t="shared" si="3"/>
        <v>827.9</v>
      </c>
      <c r="G144" s="3">
        <v>827.9</v>
      </c>
    </row>
    <row r="145" spans="1:7" ht="22.5">
      <c r="A145" s="14" t="s">
        <v>59</v>
      </c>
      <c r="B145" s="17">
        <v>18</v>
      </c>
      <c r="C145" s="51" t="s">
        <v>38</v>
      </c>
      <c r="D145" s="45">
        <v>960.3</v>
      </c>
      <c r="E145" s="45">
        <f t="shared" si="2"/>
        <v>813.8135593220339</v>
      </c>
      <c r="F145" s="3">
        <f t="shared" si="3"/>
        <v>989.1</v>
      </c>
      <c r="G145" s="3">
        <v>989.1</v>
      </c>
    </row>
    <row r="146" spans="1:7" ht="22.5">
      <c r="A146" s="14" t="s">
        <v>60</v>
      </c>
      <c r="B146" s="17">
        <v>27.4</v>
      </c>
      <c r="C146" s="51" t="s">
        <v>40</v>
      </c>
      <c r="D146" s="45">
        <v>1393.3</v>
      </c>
      <c r="E146" s="45">
        <f t="shared" si="2"/>
        <v>1180.7627118644068</v>
      </c>
      <c r="F146" s="3">
        <f t="shared" si="3"/>
        <v>1435.1</v>
      </c>
      <c r="G146" s="3">
        <v>1435.1</v>
      </c>
    </row>
    <row r="147" spans="1:5" ht="11.25">
      <c r="A147" s="14"/>
      <c r="B147" s="17"/>
      <c r="C147" s="51"/>
      <c r="D147" s="45"/>
      <c r="E147" s="45"/>
    </row>
    <row r="148" spans="1:5" ht="45">
      <c r="A148" s="9" t="s">
        <v>7</v>
      </c>
      <c r="B148" s="10" t="s">
        <v>8</v>
      </c>
      <c r="C148" s="52" t="s">
        <v>9</v>
      </c>
      <c r="D148" s="57" t="s">
        <v>10</v>
      </c>
      <c r="E148" s="58" t="s">
        <v>11</v>
      </c>
    </row>
    <row r="149" spans="1:5" ht="11.25">
      <c r="A149" s="19" t="s">
        <v>61</v>
      </c>
      <c r="B149" s="13"/>
      <c r="C149" s="53"/>
      <c r="D149" s="45"/>
      <c r="E149" s="45"/>
    </row>
    <row r="150" spans="1:7" ht="11.25">
      <c r="A150" s="14" t="s">
        <v>62</v>
      </c>
      <c r="B150" s="13">
        <v>3</v>
      </c>
      <c r="C150" s="51" t="s">
        <v>32</v>
      </c>
      <c r="D150" s="45">
        <v>170.6</v>
      </c>
      <c r="E150" s="45">
        <f aca="true" t="shared" si="4" ref="E150:E166">D150/1.18</f>
        <v>144.5762711864407</v>
      </c>
      <c r="F150" s="45">
        <f aca="true" t="shared" si="5" ref="F150:F166">ROUND(D150*1.03,1)</f>
        <v>175.7</v>
      </c>
      <c r="G150" s="3">
        <v>175.7</v>
      </c>
    </row>
    <row r="151" spans="1:7" ht="11.25">
      <c r="A151" s="16" t="s">
        <v>63</v>
      </c>
      <c r="B151" s="13">
        <v>5</v>
      </c>
      <c r="C151" s="51" t="s">
        <v>34</v>
      </c>
      <c r="D151" s="45">
        <v>261.6</v>
      </c>
      <c r="E151" s="45">
        <f t="shared" si="4"/>
        <v>221.69491525423732</v>
      </c>
      <c r="F151" s="45">
        <f t="shared" si="5"/>
        <v>269.4</v>
      </c>
      <c r="G151" s="3">
        <v>269.4</v>
      </c>
    </row>
    <row r="152" spans="1:7" ht="11.25">
      <c r="A152" s="16" t="s">
        <v>64</v>
      </c>
      <c r="B152" s="13">
        <v>12</v>
      </c>
      <c r="C152" s="51" t="s">
        <v>38</v>
      </c>
      <c r="D152" s="45">
        <v>559.2</v>
      </c>
      <c r="E152" s="45">
        <f t="shared" si="4"/>
        <v>473.8983050847458</v>
      </c>
      <c r="F152" s="45">
        <f t="shared" si="5"/>
        <v>576</v>
      </c>
      <c r="G152" s="3">
        <v>576</v>
      </c>
    </row>
    <row r="153" spans="1:7" ht="11.25">
      <c r="A153" s="14" t="s">
        <v>65</v>
      </c>
      <c r="B153" s="13">
        <v>18</v>
      </c>
      <c r="C153" s="51" t="s">
        <v>40</v>
      </c>
      <c r="D153" s="45">
        <v>799.8</v>
      </c>
      <c r="E153" s="45">
        <f t="shared" si="4"/>
        <v>677.7966101694915</v>
      </c>
      <c r="F153" s="45">
        <f t="shared" si="5"/>
        <v>823.8</v>
      </c>
      <c r="G153" s="3">
        <v>823.8</v>
      </c>
    </row>
    <row r="154" spans="1:7" ht="11.25">
      <c r="A154" s="14" t="s">
        <v>66</v>
      </c>
      <c r="B154" s="13">
        <v>3</v>
      </c>
      <c r="C154" s="51" t="s">
        <v>32</v>
      </c>
      <c r="D154" s="45">
        <v>411.1</v>
      </c>
      <c r="E154" s="45">
        <f t="shared" si="4"/>
        <v>348.38983050847463</v>
      </c>
      <c r="F154" s="45">
        <f t="shared" si="5"/>
        <v>423.4</v>
      </c>
      <c r="G154" s="3">
        <v>423.4</v>
      </c>
    </row>
    <row r="155" spans="1:7" ht="11.25">
      <c r="A155" s="14" t="s">
        <v>67</v>
      </c>
      <c r="B155" s="13">
        <v>5</v>
      </c>
      <c r="C155" s="51" t="s">
        <v>34</v>
      </c>
      <c r="D155" s="45">
        <v>671.3</v>
      </c>
      <c r="E155" s="45">
        <f t="shared" si="4"/>
        <v>568.8983050847457</v>
      </c>
      <c r="F155" s="45">
        <f t="shared" si="5"/>
        <v>691.4</v>
      </c>
      <c r="G155" s="3">
        <v>691.4</v>
      </c>
    </row>
    <row r="156" spans="1:7" ht="11.25">
      <c r="A156" s="14" t="s">
        <v>68</v>
      </c>
      <c r="B156" s="13">
        <v>12</v>
      </c>
      <c r="C156" s="51" t="s">
        <v>38</v>
      </c>
      <c r="D156" s="45">
        <v>1500.7</v>
      </c>
      <c r="E156" s="45">
        <f t="shared" si="4"/>
        <v>1271.7796610169491</v>
      </c>
      <c r="F156" s="45">
        <f t="shared" si="5"/>
        <v>1545.7</v>
      </c>
      <c r="G156" s="3">
        <v>1545.7</v>
      </c>
    </row>
    <row r="157" spans="1:7" ht="11.25">
      <c r="A157" s="14" t="s">
        <v>69</v>
      </c>
      <c r="B157" s="13">
        <v>18</v>
      </c>
      <c r="C157" s="51" t="s">
        <v>40</v>
      </c>
      <c r="D157" s="45">
        <v>2212.6</v>
      </c>
      <c r="E157" s="45">
        <f t="shared" si="4"/>
        <v>1875.084745762712</v>
      </c>
      <c r="F157" s="45">
        <f t="shared" si="5"/>
        <v>2279</v>
      </c>
      <c r="G157" s="3">
        <v>2279</v>
      </c>
    </row>
    <row r="158" spans="1:7" ht="11.25">
      <c r="A158" s="14" t="s">
        <v>70</v>
      </c>
      <c r="B158" s="20">
        <v>0.25</v>
      </c>
      <c r="C158" s="54" t="s">
        <v>71</v>
      </c>
      <c r="D158" s="45">
        <v>75.2</v>
      </c>
      <c r="E158" s="45">
        <f t="shared" si="4"/>
        <v>63.72881355932204</v>
      </c>
      <c r="F158" s="45">
        <f t="shared" si="5"/>
        <v>77.5</v>
      </c>
      <c r="G158" s="3">
        <v>77.5</v>
      </c>
    </row>
    <row r="159" spans="1:7" ht="11.25">
      <c r="A159" s="14" t="s">
        <v>72</v>
      </c>
      <c r="B159" s="20">
        <v>0.5</v>
      </c>
      <c r="C159" s="54" t="s">
        <v>71</v>
      </c>
      <c r="D159" s="45">
        <v>196.8</v>
      </c>
      <c r="E159" s="45">
        <f t="shared" si="4"/>
        <v>166.77966101694918</v>
      </c>
      <c r="F159" s="45">
        <f t="shared" si="5"/>
        <v>202.7</v>
      </c>
      <c r="G159" s="3">
        <v>202.7</v>
      </c>
    </row>
    <row r="160" spans="1:7" ht="11.25">
      <c r="A160" s="14" t="s">
        <v>73</v>
      </c>
      <c r="B160" s="20">
        <v>0.25</v>
      </c>
      <c r="C160" s="54" t="s">
        <v>71</v>
      </c>
      <c r="D160" s="45">
        <v>77.1</v>
      </c>
      <c r="E160" s="45">
        <f t="shared" si="4"/>
        <v>65.33898305084746</v>
      </c>
      <c r="F160" s="45">
        <f t="shared" si="5"/>
        <v>79.4</v>
      </c>
      <c r="G160" s="3">
        <v>79.4</v>
      </c>
    </row>
    <row r="161" spans="1:7" ht="11.25">
      <c r="A161" s="14" t="s">
        <v>74</v>
      </c>
      <c r="B161" s="13">
        <v>1</v>
      </c>
      <c r="C161" s="51" t="s">
        <v>75</v>
      </c>
      <c r="D161" s="45">
        <v>145.9</v>
      </c>
      <c r="E161" s="45">
        <f t="shared" si="4"/>
        <v>123.64406779661019</v>
      </c>
      <c r="F161" s="45">
        <f t="shared" si="5"/>
        <v>150.3</v>
      </c>
      <c r="G161" s="3">
        <v>150.3</v>
      </c>
    </row>
    <row r="162" spans="1:7" ht="22.5">
      <c r="A162" s="21" t="s">
        <v>76</v>
      </c>
      <c r="B162" s="22">
        <v>0.5</v>
      </c>
      <c r="C162" s="23" t="s">
        <v>77</v>
      </c>
      <c r="D162" s="45">
        <v>54.6</v>
      </c>
      <c r="E162" s="45">
        <f t="shared" si="4"/>
        <v>46.27118644067797</v>
      </c>
      <c r="F162" s="45">
        <f t="shared" si="5"/>
        <v>56.2</v>
      </c>
      <c r="G162" s="3">
        <v>56.2</v>
      </c>
    </row>
    <row r="163" spans="1:7" ht="22.5">
      <c r="A163" s="24" t="s">
        <v>78</v>
      </c>
      <c r="B163" s="22">
        <v>0.3</v>
      </c>
      <c r="C163" s="23" t="s">
        <v>77</v>
      </c>
      <c r="D163" s="45">
        <v>79.1</v>
      </c>
      <c r="E163" s="45">
        <f t="shared" si="4"/>
        <v>67.03389830508475</v>
      </c>
      <c r="F163" s="45">
        <f t="shared" si="5"/>
        <v>81.5</v>
      </c>
      <c r="G163" s="3">
        <v>81.5</v>
      </c>
    </row>
    <row r="164" spans="1:7" ht="22.5">
      <c r="A164" s="21" t="s">
        <v>79</v>
      </c>
      <c r="B164" s="22">
        <v>0.3</v>
      </c>
      <c r="C164" s="23" t="s">
        <v>77</v>
      </c>
      <c r="D164" s="45">
        <v>79.1</v>
      </c>
      <c r="E164" s="45">
        <f t="shared" si="4"/>
        <v>67.03389830508475</v>
      </c>
      <c r="F164" s="45">
        <f t="shared" si="5"/>
        <v>81.5</v>
      </c>
      <c r="G164" s="3">
        <v>81.5</v>
      </c>
    </row>
    <row r="165" spans="1:7" ht="22.5">
      <c r="A165" s="24" t="s">
        <v>80</v>
      </c>
      <c r="B165" s="22">
        <v>0.5</v>
      </c>
      <c r="C165" s="23" t="s">
        <v>77</v>
      </c>
      <c r="D165" s="45">
        <v>54.6</v>
      </c>
      <c r="E165" s="45">
        <f t="shared" si="4"/>
        <v>46.27118644067797</v>
      </c>
      <c r="F165" s="45">
        <f t="shared" si="5"/>
        <v>56.2</v>
      </c>
      <c r="G165" s="3">
        <v>56.2</v>
      </c>
    </row>
    <row r="166" spans="1:7" ht="22.5">
      <c r="A166" s="63" t="s">
        <v>117</v>
      </c>
      <c r="B166" s="61">
        <v>1.7</v>
      </c>
      <c r="C166" s="62" t="s">
        <v>118</v>
      </c>
      <c r="D166" s="64">
        <f>69.5*1.2</f>
        <v>83.39999999999999</v>
      </c>
      <c r="E166" s="64">
        <f t="shared" si="4"/>
        <v>70.6779661016949</v>
      </c>
      <c r="F166" s="45">
        <f t="shared" si="5"/>
        <v>85.9</v>
      </c>
      <c r="G166" s="3">
        <v>85.9</v>
      </c>
    </row>
    <row r="167" spans="1:6" ht="11.25">
      <c r="A167" s="25" t="s">
        <v>81</v>
      </c>
      <c r="B167" s="13"/>
      <c r="C167" s="51"/>
      <c r="D167" s="45"/>
      <c r="E167" s="45"/>
      <c r="F167" s="45"/>
    </row>
    <row r="168" spans="1:7" ht="11.25">
      <c r="A168" s="14" t="s">
        <v>82</v>
      </c>
      <c r="B168" s="13">
        <v>8</v>
      </c>
      <c r="C168" s="51" t="s">
        <v>34</v>
      </c>
      <c r="D168" s="45">
        <v>574.7</v>
      </c>
      <c r="E168" s="45">
        <f aca="true" t="shared" si="6" ref="E168:E173">D168/1.18</f>
        <v>487.0338983050848</v>
      </c>
      <c r="F168" s="45">
        <f aca="true" t="shared" si="7" ref="F168:F173">ROUND(D168*1.03,1)</f>
        <v>591.9</v>
      </c>
      <c r="G168" s="3">
        <v>591.9</v>
      </c>
    </row>
    <row r="169" spans="1:7" ht="11.25">
      <c r="A169" s="14" t="s">
        <v>83</v>
      </c>
      <c r="B169" s="13">
        <v>16</v>
      </c>
      <c r="C169" s="51" t="s">
        <v>36</v>
      </c>
      <c r="D169" s="45">
        <v>1054.9</v>
      </c>
      <c r="E169" s="45">
        <f t="shared" si="6"/>
        <v>893.9830508474578</v>
      </c>
      <c r="F169" s="45">
        <f t="shared" si="7"/>
        <v>1086.5</v>
      </c>
      <c r="G169" s="3">
        <v>1086.5</v>
      </c>
    </row>
    <row r="170" spans="1:7" ht="11.25">
      <c r="A170" s="14" t="s">
        <v>84</v>
      </c>
      <c r="B170" s="13">
        <v>8</v>
      </c>
      <c r="C170" s="51" t="s">
        <v>34</v>
      </c>
      <c r="D170" s="45">
        <v>524.9</v>
      </c>
      <c r="E170" s="45">
        <f t="shared" si="6"/>
        <v>444.8305084745763</v>
      </c>
      <c r="F170" s="45">
        <f t="shared" si="7"/>
        <v>540.6</v>
      </c>
      <c r="G170" s="3">
        <v>540.6</v>
      </c>
    </row>
    <row r="171" spans="1:7" ht="11.25">
      <c r="A171" s="14" t="s">
        <v>85</v>
      </c>
      <c r="B171" s="13">
        <v>16</v>
      </c>
      <c r="C171" s="51" t="s">
        <v>36</v>
      </c>
      <c r="D171" s="45">
        <v>948.1</v>
      </c>
      <c r="E171" s="45">
        <f t="shared" si="6"/>
        <v>803.4745762711865</v>
      </c>
      <c r="F171" s="45">
        <f t="shared" si="7"/>
        <v>976.5</v>
      </c>
      <c r="G171" s="3">
        <v>976.5</v>
      </c>
    </row>
    <row r="172" spans="1:7" ht="11.25">
      <c r="A172" s="14" t="s">
        <v>86</v>
      </c>
      <c r="B172" s="13">
        <v>5</v>
      </c>
      <c r="C172" s="51" t="s">
        <v>87</v>
      </c>
      <c r="D172" s="45">
        <v>266</v>
      </c>
      <c r="E172" s="45">
        <f t="shared" si="6"/>
        <v>225.42372881355934</v>
      </c>
      <c r="F172" s="45">
        <f t="shared" si="7"/>
        <v>274</v>
      </c>
      <c r="G172" s="3">
        <v>274</v>
      </c>
    </row>
    <row r="173" spans="1:7" ht="11.25">
      <c r="A173" s="14" t="s">
        <v>88</v>
      </c>
      <c r="B173" s="13">
        <v>10</v>
      </c>
      <c r="C173" s="51" t="s">
        <v>89</v>
      </c>
      <c r="D173" s="45">
        <v>481.6</v>
      </c>
      <c r="E173" s="45">
        <f t="shared" si="6"/>
        <v>408.13559322033905</v>
      </c>
      <c r="F173" s="45">
        <f t="shared" si="7"/>
        <v>496</v>
      </c>
      <c r="G173" s="3">
        <v>496</v>
      </c>
    </row>
    <row r="174" spans="1:6" ht="11.25">
      <c r="A174" s="25" t="s">
        <v>90</v>
      </c>
      <c r="B174" s="13"/>
      <c r="C174" s="51"/>
      <c r="D174" s="45"/>
      <c r="E174" s="45"/>
      <c r="F174" s="45"/>
    </row>
    <row r="175" spans="1:7" ht="11.25">
      <c r="A175" s="14" t="s">
        <v>91</v>
      </c>
      <c r="B175" s="13">
        <v>5</v>
      </c>
      <c r="C175" s="51" t="s">
        <v>92</v>
      </c>
      <c r="D175" s="45">
        <v>186.2</v>
      </c>
      <c r="E175" s="45">
        <f aca="true" t="shared" si="8" ref="E175:E181">D175/1.18</f>
        <v>157.79661016949152</v>
      </c>
      <c r="F175" s="45">
        <f aca="true" t="shared" si="9" ref="F175:F181">ROUND(D175*1.03,1)</f>
        <v>191.8</v>
      </c>
      <c r="G175" s="3">
        <v>191.8</v>
      </c>
    </row>
    <row r="176" spans="1:7" ht="11.25">
      <c r="A176" s="14" t="s">
        <v>93</v>
      </c>
      <c r="B176" s="13">
        <v>28</v>
      </c>
      <c r="C176" s="51" t="s">
        <v>94</v>
      </c>
      <c r="D176" s="45">
        <v>821.1</v>
      </c>
      <c r="E176" s="45">
        <f t="shared" si="8"/>
        <v>695.8474576271187</v>
      </c>
      <c r="F176" s="45">
        <f t="shared" si="9"/>
        <v>845.7</v>
      </c>
      <c r="G176" s="3">
        <v>845.7</v>
      </c>
    </row>
    <row r="177" spans="1:7" ht="11.25">
      <c r="A177" s="14" t="s">
        <v>95</v>
      </c>
      <c r="B177" s="13">
        <v>5</v>
      </c>
      <c r="C177" s="51" t="s">
        <v>96</v>
      </c>
      <c r="D177" s="45">
        <v>248.9</v>
      </c>
      <c r="E177" s="45">
        <f t="shared" si="8"/>
        <v>210.93220338983053</v>
      </c>
      <c r="F177" s="45">
        <f t="shared" si="9"/>
        <v>256.4</v>
      </c>
      <c r="G177" s="3">
        <v>256.4</v>
      </c>
    </row>
    <row r="178" spans="1:7" ht="11.25">
      <c r="A178" s="14" t="s">
        <v>97</v>
      </c>
      <c r="B178" s="13">
        <v>28</v>
      </c>
      <c r="C178" s="51" t="s">
        <v>94</v>
      </c>
      <c r="D178" s="45">
        <v>1177</v>
      </c>
      <c r="E178" s="45">
        <f t="shared" si="8"/>
        <v>997.4576271186442</v>
      </c>
      <c r="F178" s="45">
        <f t="shared" si="9"/>
        <v>1212.3</v>
      </c>
      <c r="G178" s="3">
        <v>1212.3</v>
      </c>
    </row>
    <row r="179" spans="1:7" ht="11.25">
      <c r="A179" s="14" t="s">
        <v>98</v>
      </c>
      <c r="B179" s="13">
        <v>5</v>
      </c>
      <c r="C179" s="51" t="s">
        <v>96</v>
      </c>
      <c r="D179" s="45">
        <v>188.7</v>
      </c>
      <c r="E179" s="45">
        <f t="shared" si="8"/>
        <v>159.91525423728814</v>
      </c>
      <c r="F179" s="45">
        <f t="shared" si="9"/>
        <v>194.4</v>
      </c>
      <c r="G179" s="3">
        <v>194.4</v>
      </c>
    </row>
    <row r="180" spans="1:7" ht="11.25">
      <c r="A180" s="14" t="s">
        <v>99</v>
      </c>
      <c r="B180" s="13">
        <v>28</v>
      </c>
      <c r="C180" s="51" t="s">
        <v>94</v>
      </c>
      <c r="D180" s="45">
        <v>836.3</v>
      </c>
      <c r="E180" s="45">
        <f t="shared" si="8"/>
        <v>708.728813559322</v>
      </c>
      <c r="F180" s="45">
        <f t="shared" si="9"/>
        <v>861.4</v>
      </c>
      <c r="G180" s="3">
        <v>861.4</v>
      </c>
    </row>
    <row r="181" spans="1:7" ht="11.25">
      <c r="A181" s="14" t="s">
        <v>100</v>
      </c>
      <c r="B181" s="20">
        <v>0.75</v>
      </c>
      <c r="C181" s="54" t="s">
        <v>101</v>
      </c>
      <c r="D181" s="45">
        <v>110.6</v>
      </c>
      <c r="E181" s="45">
        <f t="shared" si="8"/>
        <v>93.72881355932203</v>
      </c>
      <c r="F181" s="45">
        <f t="shared" si="9"/>
        <v>113.9</v>
      </c>
      <c r="G181" s="3">
        <v>113.9</v>
      </c>
    </row>
    <row r="182" spans="1:6" ht="11.25">
      <c r="A182" s="25" t="s">
        <v>102</v>
      </c>
      <c r="B182" s="20"/>
      <c r="C182" s="54"/>
      <c r="D182" s="45"/>
      <c r="E182" s="45"/>
      <c r="F182" s="45"/>
    </row>
    <row r="183" spans="1:7" ht="11.25">
      <c r="A183" s="167" t="s">
        <v>103</v>
      </c>
      <c r="B183" s="26">
        <v>8</v>
      </c>
      <c r="C183" s="51" t="s">
        <v>34</v>
      </c>
      <c r="D183" s="45">
        <v>421.3</v>
      </c>
      <c r="E183" s="45">
        <f aca="true" t="shared" si="10" ref="E183:E192">D183/1.18</f>
        <v>357.0338983050848</v>
      </c>
      <c r="F183" s="45">
        <f aca="true" t="shared" si="11" ref="F183:F192">ROUND(D183*1.03,1)</f>
        <v>433.9</v>
      </c>
      <c r="G183" s="3">
        <v>433.9</v>
      </c>
    </row>
    <row r="184" spans="1:7" ht="11.25">
      <c r="A184" s="167"/>
      <c r="B184" s="22">
        <v>15</v>
      </c>
      <c r="C184" s="51" t="s">
        <v>36</v>
      </c>
      <c r="D184" s="45">
        <v>759.3</v>
      </c>
      <c r="E184" s="45">
        <f t="shared" si="10"/>
        <v>643.4745762711865</v>
      </c>
      <c r="F184" s="45">
        <f t="shared" si="11"/>
        <v>782.1</v>
      </c>
      <c r="G184" s="3">
        <v>782.1</v>
      </c>
    </row>
    <row r="185" spans="1:7" ht="11.25">
      <c r="A185" s="168" t="s">
        <v>104</v>
      </c>
      <c r="B185" s="44">
        <v>8</v>
      </c>
      <c r="C185" s="51" t="s">
        <v>34</v>
      </c>
      <c r="D185" s="45">
        <v>572.8</v>
      </c>
      <c r="E185" s="45">
        <f t="shared" si="10"/>
        <v>485.4237288135593</v>
      </c>
      <c r="F185" s="45">
        <f t="shared" si="11"/>
        <v>590</v>
      </c>
      <c r="G185" s="3">
        <v>590</v>
      </c>
    </row>
    <row r="186" spans="1:7" ht="11.25">
      <c r="A186" s="168"/>
      <c r="B186" s="44">
        <v>15</v>
      </c>
      <c r="C186" s="51" t="s">
        <v>36</v>
      </c>
      <c r="D186" s="45">
        <v>1078.2</v>
      </c>
      <c r="E186" s="45">
        <f t="shared" si="10"/>
        <v>913.7288135593221</v>
      </c>
      <c r="F186" s="45">
        <f t="shared" si="11"/>
        <v>1110.5</v>
      </c>
      <c r="G186" s="3">
        <v>1110.5</v>
      </c>
    </row>
    <row r="187" spans="1:7" ht="11.25">
      <c r="A187" s="169" t="s">
        <v>105</v>
      </c>
      <c r="B187" s="22">
        <v>8</v>
      </c>
      <c r="C187" s="51" t="s">
        <v>34</v>
      </c>
      <c r="D187" s="45">
        <v>464.2</v>
      </c>
      <c r="E187" s="45">
        <f t="shared" si="10"/>
        <v>393.3898305084746</v>
      </c>
      <c r="F187" s="45">
        <f t="shared" si="11"/>
        <v>478.1</v>
      </c>
      <c r="G187" s="3">
        <v>478.1</v>
      </c>
    </row>
    <row r="188" spans="1:7" ht="11.25">
      <c r="A188" s="169"/>
      <c r="B188" s="22">
        <v>15</v>
      </c>
      <c r="C188" s="51" t="s">
        <v>36</v>
      </c>
      <c r="D188" s="45">
        <v>840</v>
      </c>
      <c r="E188" s="45">
        <f t="shared" si="10"/>
        <v>711.8644067796611</v>
      </c>
      <c r="F188" s="45">
        <f t="shared" si="11"/>
        <v>865.2</v>
      </c>
      <c r="G188" s="3">
        <v>865.2</v>
      </c>
    </row>
    <row r="189" spans="1:7" ht="11.25">
      <c r="A189" s="169" t="s">
        <v>106</v>
      </c>
      <c r="B189" s="22">
        <v>8</v>
      </c>
      <c r="C189" s="51" t="s">
        <v>34</v>
      </c>
      <c r="D189" s="45">
        <v>484.8</v>
      </c>
      <c r="E189" s="45">
        <f t="shared" si="10"/>
        <v>410.8474576271187</v>
      </c>
      <c r="F189" s="45">
        <f t="shared" si="11"/>
        <v>499.3</v>
      </c>
      <c r="G189" s="3">
        <v>499.3</v>
      </c>
    </row>
    <row r="190" spans="1:7" ht="11.25">
      <c r="A190" s="169"/>
      <c r="B190" s="22">
        <v>15</v>
      </c>
      <c r="C190" s="51" t="s">
        <v>36</v>
      </c>
      <c r="D190" s="45">
        <v>878.9</v>
      </c>
      <c r="E190" s="45">
        <f t="shared" si="10"/>
        <v>744.8305084745763</v>
      </c>
      <c r="F190" s="45">
        <f t="shared" si="11"/>
        <v>905.3</v>
      </c>
      <c r="G190" s="3">
        <v>905.3</v>
      </c>
    </row>
    <row r="191" spans="1:7" ht="11.25">
      <c r="A191" s="169" t="s">
        <v>107</v>
      </c>
      <c r="B191" s="22">
        <v>8</v>
      </c>
      <c r="C191" s="51" t="s">
        <v>34</v>
      </c>
      <c r="D191" s="45">
        <v>484.8</v>
      </c>
      <c r="E191" s="45">
        <f t="shared" si="10"/>
        <v>410.8474576271187</v>
      </c>
      <c r="F191" s="45">
        <f t="shared" si="11"/>
        <v>499.3</v>
      </c>
      <c r="G191" s="3">
        <v>499.3</v>
      </c>
    </row>
    <row r="192" spans="1:7" ht="11.25">
      <c r="A192" s="169"/>
      <c r="B192" s="22">
        <v>15</v>
      </c>
      <c r="C192" s="51" t="s">
        <v>36</v>
      </c>
      <c r="D192" s="45">
        <v>878.9</v>
      </c>
      <c r="E192" s="45">
        <f t="shared" si="10"/>
        <v>744.8305084745763</v>
      </c>
      <c r="F192" s="45">
        <f t="shared" si="11"/>
        <v>905.3</v>
      </c>
      <c r="G192" s="3">
        <v>905.3</v>
      </c>
    </row>
    <row r="193" spans="1:5" ht="11.25">
      <c r="A193" s="27" t="s">
        <v>108</v>
      </c>
      <c r="D193" s="45"/>
      <c r="E193" s="45"/>
    </row>
    <row r="194" spans="1:7" ht="11.25">
      <c r="A194" s="163" t="s">
        <v>109</v>
      </c>
      <c r="B194" s="28">
        <v>0.9</v>
      </c>
      <c r="C194" s="55" t="s">
        <v>110</v>
      </c>
      <c r="D194" s="45">
        <v>88</v>
      </c>
      <c r="E194" s="45">
        <f aca="true" t="shared" si="12" ref="E194:E199">D194/1.18</f>
        <v>74.57627118644068</v>
      </c>
      <c r="F194" s="45">
        <v>89.8</v>
      </c>
      <c r="G194" s="3">
        <v>89.8</v>
      </c>
    </row>
    <row r="195" spans="1:7" ht="22.5">
      <c r="A195" s="164"/>
      <c r="B195" s="30">
        <v>7</v>
      </c>
      <c r="C195" s="56" t="s">
        <v>111</v>
      </c>
      <c r="D195" s="45">
        <v>621.1</v>
      </c>
      <c r="E195" s="45">
        <f t="shared" si="12"/>
        <v>526.3559322033899</v>
      </c>
      <c r="F195" s="45">
        <v>633.5</v>
      </c>
      <c r="G195" s="3">
        <v>633.5</v>
      </c>
    </row>
    <row r="196" spans="1:7" ht="22.5">
      <c r="A196" s="165"/>
      <c r="B196" s="29">
        <v>15</v>
      </c>
      <c r="C196" s="56" t="s">
        <v>112</v>
      </c>
      <c r="D196" s="45">
        <v>1286.4</v>
      </c>
      <c r="E196" s="45">
        <f t="shared" si="12"/>
        <v>1090.1694915254238</v>
      </c>
      <c r="F196" s="45">
        <v>1312.1</v>
      </c>
      <c r="G196" s="3">
        <v>1312.1</v>
      </c>
    </row>
    <row r="197" spans="1:7" ht="11.25">
      <c r="A197" s="163" t="s">
        <v>113</v>
      </c>
      <c r="B197" s="28">
        <v>0.9</v>
      </c>
      <c r="C197" s="55" t="s">
        <v>110</v>
      </c>
      <c r="D197" s="45">
        <v>88</v>
      </c>
      <c r="E197" s="45">
        <f t="shared" si="12"/>
        <v>74.57627118644068</v>
      </c>
      <c r="F197" s="45">
        <v>89.8</v>
      </c>
      <c r="G197" s="3">
        <v>89.8</v>
      </c>
    </row>
    <row r="198" spans="1:7" ht="22.5">
      <c r="A198" s="164"/>
      <c r="B198" s="30">
        <v>7</v>
      </c>
      <c r="C198" s="56" t="s">
        <v>111</v>
      </c>
      <c r="D198" s="45">
        <v>621.1</v>
      </c>
      <c r="E198" s="45">
        <f t="shared" si="12"/>
        <v>526.3559322033899</v>
      </c>
      <c r="F198" s="45">
        <v>633.5</v>
      </c>
      <c r="G198" s="3">
        <v>633.5</v>
      </c>
    </row>
    <row r="199" spans="1:7" ht="22.5">
      <c r="A199" s="165"/>
      <c r="B199" s="29">
        <v>15</v>
      </c>
      <c r="C199" s="56" t="s">
        <v>112</v>
      </c>
      <c r="D199" s="45">
        <v>1286.4</v>
      </c>
      <c r="E199" s="45">
        <f t="shared" si="12"/>
        <v>1090.1694915254238</v>
      </c>
      <c r="F199" s="45">
        <v>1312.1</v>
      </c>
      <c r="G199" s="3">
        <v>1312.1</v>
      </c>
    </row>
  </sheetData>
  <sheetProtection/>
  <mergeCells count="16">
    <mergeCell ref="A102:A104"/>
    <mergeCell ref="A105:A107"/>
    <mergeCell ref="A10:C10"/>
    <mergeCell ref="A91:A92"/>
    <mergeCell ref="A93:A94"/>
    <mergeCell ref="A95:A96"/>
    <mergeCell ref="A97:A98"/>
    <mergeCell ref="A99:A100"/>
    <mergeCell ref="A194:A196"/>
    <mergeCell ref="A197:A199"/>
    <mergeCell ref="A119:C119"/>
    <mergeCell ref="A183:A184"/>
    <mergeCell ref="A185:A186"/>
    <mergeCell ref="A187:A188"/>
    <mergeCell ref="A189:A190"/>
    <mergeCell ref="A191:A192"/>
  </mergeCells>
  <printOptions/>
  <pageMargins left="0.22986111111111113" right="0.1902777777777778" top="0.2" bottom="0" header="0.5118055555555556" footer="0.5118055555555556"/>
  <pageSetup horizontalDpi="300" verticalDpi="300" orientation="portrait" paperSize="9" scale="9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2014-12-08T13:14:01Z</cp:lastPrinted>
  <dcterms:modified xsi:type="dcterms:W3CDTF">2014-12-19T06:21:53Z</dcterms:modified>
  <cp:category/>
  <cp:version/>
  <cp:contentType/>
  <cp:contentStatus/>
</cp:coreProperties>
</file>